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박재승\ㅍ\프로젝트\2017\20170222_일잘방 신입사원 패키지\"/>
    </mc:Choice>
  </mc:AlternateContent>
  <bookViews>
    <workbookView xWindow="0" yWindow="0" windowWidth="28800" windowHeight="12645"/>
  </bookViews>
  <sheets>
    <sheet name="사용방법" sheetId="8" r:id="rId1"/>
    <sheet name="업무체크리스트" sheetId="1" r:id="rId2"/>
    <sheet name="업무우선순위별현황(10칸)" sheetId="2" r:id="rId3"/>
    <sheet name="h_가로세로(10칸)" sheetId="3" state="veryHidden" r:id="rId4"/>
    <sheet name="업무우선순위별현황(세로)" sheetId="4" r:id="rId5"/>
    <sheet name="h_가로세로(무한)" sheetId="5" state="veryHidden" r:id="rId6"/>
    <sheet name="월별현황" sheetId="6" r:id="rId7"/>
    <sheet name="h_월별현황" sheetId="7" state="veryHidden" r:id="rId8"/>
  </sheets>
  <definedNames>
    <definedName name="_xlnm._FilterDatabase" localSheetId="1" hidden="1">업무체크리스트!$B$7:$H$14</definedName>
    <definedName name="_xlnm.Criteria" localSheetId="3">'h_가로세로(10칸)'!$N$4:$Q$5</definedName>
    <definedName name="_xlnm.Criteria" localSheetId="5">'h_가로세로(무한)'!$N$4:$Q$5</definedName>
    <definedName name="_xlnm.Criteria" localSheetId="7">h_월별현황!$AL$4:$AM$5</definedName>
    <definedName name="_xlnm.Criteria" localSheetId="1">업무체크리스트!$P$2:$P$3</definedName>
    <definedName name="_xlnm.Extract" localSheetId="3">'h_가로세로(10칸)'!$N$7:$O$7</definedName>
    <definedName name="_xlnm.Extract" localSheetId="5">'h_가로세로(무한)'!$N$7:$P$7</definedName>
    <definedName name="_xlnm.Extract" localSheetId="7">h_월별현황!$AL$7:$AM$7</definedName>
    <definedName name="_xlnm.Print_Area" localSheetId="2">'업무우선순위별현황(10칸)'!$B$5:$L$33</definedName>
    <definedName name="_xlnm.Print_Area" localSheetId="4">'업무우선순위별현황(세로)'!$B$5:$D$22</definedName>
    <definedName name="_xlnm.Print_Area" localSheetId="6">월별현황!$B$4:$E$35</definedName>
  </definedNames>
  <calcPr calcId="152511"/>
</workbook>
</file>

<file path=xl/calcChain.xml><?xml version="1.0" encoding="utf-8"?>
<calcChain xmlns="http://schemas.openxmlformats.org/spreadsheetml/2006/main">
  <c r="O5" i="5" l="1"/>
  <c r="N5" i="5"/>
  <c r="K5" i="5"/>
  <c r="J5" i="5"/>
  <c r="G5" i="5"/>
  <c r="F5" i="5"/>
  <c r="C5" i="5"/>
  <c r="B5" i="5"/>
  <c r="O5" i="3"/>
  <c r="N5" i="3"/>
  <c r="K5" i="3"/>
  <c r="J5" i="3"/>
  <c r="G5" i="3"/>
  <c r="F5" i="3"/>
  <c r="C5" i="3"/>
  <c r="D19" i="6" l="1"/>
  <c r="D18" i="6"/>
  <c r="D17" i="6"/>
  <c r="D16" i="6"/>
  <c r="D15" i="6"/>
  <c r="D14" i="6"/>
  <c r="D13" i="6"/>
  <c r="D12" i="6"/>
  <c r="D11" i="6"/>
  <c r="D10" i="6"/>
  <c r="D9" i="6"/>
  <c r="D8" i="6"/>
  <c r="C19" i="6"/>
  <c r="C18" i="6"/>
  <c r="C17" i="6"/>
  <c r="C16" i="6"/>
  <c r="C15" i="6"/>
  <c r="C14" i="6"/>
  <c r="C13" i="6"/>
  <c r="C12" i="6"/>
  <c r="C11" i="6"/>
  <c r="C10" i="6"/>
  <c r="C9" i="6"/>
  <c r="C8" i="6"/>
  <c r="E19" i="6" l="1"/>
  <c r="E18" i="6"/>
  <c r="E13" i="6"/>
  <c r="E17" i="6"/>
  <c r="E15" i="6"/>
  <c r="E9" i="6"/>
  <c r="E14" i="6"/>
  <c r="E11" i="6"/>
  <c r="E16" i="6"/>
  <c r="E10" i="6"/>
  <c r="E12" i="6"/>
  <c r="E8" i="6"/>
  <c r="AI4" i="7"/>
  <c r="AJ4" i="7"/>
  <c r="AL4" i="7"/>
  <c r="AM4" i="7"/>
  <c r="AI7" i="7"/>
  <c r="AJ7" i="7"/>
  <c r="AL7" i="7"/>
  <c r="AM7" i="7"/>
  <c r="K4" i="7"/>
  <c r="L4" i="7"/>
  <c r="N4" i="7"/>
  <c r="O4" i="7"/>
  <c r="Q4" i="7"/>
  <c r="R4" i="7"/>
  <c r="T4" i="7"/>
  <c r="U4" i="7"/>
  <c r="W4" i="7"/>
  <c r="X4" i="7"/>
  <c r="Z4" i="7"/>
  <c r="AA4" i="7"/>
  <c r="AC4" i="7"/>
  <c r="AD4" i="7"/>
  <c r="AF4" i="7"/>
  <c r="AG4" i="7"/>
  <c r="K7" i="7"/>
  <c r="L7" i="7"/>
  <c r="N7" i="7"/>
  <c r="O7" i="7"/>
  <c r="Q7" i="7"/>
  <c r="R7" i="7"/>
  <c r="T7" i="7"/>
  <c r="U7" i="7"/>
  <c r="W7" i="7"/>
  <c r="X7" i="7"/>
  <c r="Z7" i="7"/>
  <c r="AA7" i="7"/>
  <c r="AC7" i="7"/>
  <c r="AD7" i="7"/>
  <c r="AF7" i="7"/>
  <c r="AG7" i="7"/>
  <c r="I7" i="7"/>
  <c r="F7" i="7"/>
  <c r="H7" i="7"/>
  <c r="I4" i="7"/>
  <c r="H4" i="7"/>
  <c r="H2" i="7"/>
  <c r="K2" i="7" s="1"/>
  <c r="N2" i="7" s="1"/>
  <c r="Q2" i="7" s="1"/>
  <c r="T2" i="7" s="1"/>
  <c r="W2" i="7" s="1"/>
  <c r="Z2" i="7" s="1"/>
  <c r="AC2" i="7" s="1"/>
  <c r="AF2" i="7" s="1"/>
  <c r="AI2" i="7" s="1"/>
  <c r="AL2" i="7" s="1"/>
  <c r="E7" i="7"/>
  <c r="F4" i="7"/>
  <c r="E4" i="7"/>
  <c r="B1" i="7"/>
  <c r="E5" i="7" s="1"/>
  <c r="D20" i="6"/>
  <c r="C20" i="6"/>
  <c r="E20" i="6" l="1"/>
  <c r="B6" i="6"/>
  <c r="AJ5" i="7"/>
  <c r="AL5" i="7"/>
  <c r="AI5" i="7"/>
  <c r="AM5" i="7"/>
  <c r="X5" i="7"/>
  <c r="L5" i="7"/>
  <c r="AC5" i="7"/>
  <c r="W5" i="7"/>
  <c r="Q5" i="7"/>
  <c r="K5" i="7"/>
  <c r="AG5" i="7"/>
  <c r="AA5" i="7"/>
  <c r="U5" i="7"/>
  <c r="O5" i="7"/>
  <c r="AF5" i="7"/>
  <c r="Z5" i="7"/>
  <c r="T5" i="7"/>
  <c r="N5" i="7"/>
  <c r="AD5" i="7"/>
  <c r="R5" i="7"/>
  <c r="I5" i="7"/>
  <c r="H5" i="7"/>
  <c r="F5" i="7"/>
  <c r="O4" i="5"/>
  <c r="N4" i="5"/>
  <c r="K4" i="5"/>
  <c r="J4" i="5"/>
  <c r="G4" i="5"/>
  <c r="F4" i="5"/>
  <c r="Q4" i="5"/>
  <c r="M4" i="5"/>
  <c r="I4" i="5"/>
  <c r="Q4" i="3"/>
  <c r="M4" i="3"/>
  <c r="I4" i="3"/>
  <c r="E4" i="3"/>
  <c r="E4" i="5"/>
  <c r="C4" i="5"/>
  <c r="B7" i="4"/>
  <c r="P7" i="5" l="1"/>
  <c r="O7" i="5"/>
  <c r="N7" i="5"/>
  <c r="L7" i="5"/>
  <c r="K7" i="5"/>
  <c r="J7" i="5"/>
  <c r="H7" i="5"/>
  <c r="G7" i="5"/>
  <c r="F7" i="5"/>
  <c r="C7" i="5"/>
  <c r="D7" i="5"/>
  <c r="B7" i="5"/>
  <c r="P4" i="5"/>
  <c r="L4" i="5"/>
  <c r="H4" i="5"/>
  <c r="D4" i="5"/>
  <c r="B4" i="5"/>
  <c r="B7" i="2"/>
  <c r="O7" i="3"/>
  <c r="N7" i="3"/>
  <c r="P4" i="3"/>
  <c r="O4" i="3"/>
  <c r="N4" i="3"/>
  <c r="K7" i="3"/>
  <c r="J7" i="3"/>
  <c r="L4" i="3"/>
  <c r="K4" i="3"/>
  <c r="J4" i="3"/>
  <c r="H4" i="3"/>
  <c r="G4" i="3"/>
  <c r="F4" i="3"/>
  <c r="D4" i="3"/>
  <c r="G7" i="3"/>
  <c r="F7" i="3"/>
  <c r="B5" i="3"/>
  <c r="C4" i="3"/>
  <c r="C7" i="3"/>
  <c r="B7" i="3"/>
  <c r="B4" i="3"/>
  <c r="F5" i="1" l="1"/>
  <c r="F4" i="1"/>
  <c r="F3" i="1"/>
  <c r="S2" i="1"/>
  <c r="R2" i="1"/>
  <c r="M3" i="1" l="1"/>
  <c r="P2" i="1"/>
  <c r="O2" i="1"/>
  <c r="N2" i="1"/>
  <c r="M2" i="1"/>
</calcChain>
</file>

<file path=xl/sharedStrings.xml><?xml version="1.0" encoding="utf-8"?>
<sst xmlns="http://schemas.openxmlformats.org/spreadsheetml/2006/main" count="136" uniqueCount="83">
  <si>
    <t>진행중</t>
    <phoneticPr fontId="2" type="noConversion"/>
  </si>
  <si>
    <t>처리완료</t>
    <phoneticPr fontId="2" type="noConversion"/>
  </si>
  <si>
    <t>보류</t>
    <phoneticPr fontId="2" type="noConversion"/>
  </si>
  <si>
    <t xml:space="preserve"> : 진행중 or 완료예정 7일전</t>
    <phoneticPr fontId="2" type="noConversion"/>
  </si>
  <si>
    <t>처리완료</t>
  </si>
  <si>
    <t>진행중</t>
  </si>
  <si>
    <t>처리완료</t>
    <phoneticPr fontId="2" type="noConversion"/>
  </si>
  <si>
    <t>보류</t>
    <phoneticPr fontId="2" type="noConversion"/>
  </si>
  <si>
    <t>진행중</t>
    <phoneticPr fontId="2" type="noConversion"/>
  </si>
  <si>
    <t>업무명</t>
  </si>
  <si>
    <t>진행내용</t>
  </si>
  <si>
    <t>완료예정일</t>
  </si>
  <si>
    <r>
      <t xml:space="preserve"> : 완료예정일이 </t>
    </r>
    <r>
      <rPr>
        <b/>
        <sz val="10"/>
        <color indexed="10"/>
        <rFont val="맑은 고딕"/>
        <family val="3"/>
        <charset val="129"/>
        <scheme val="minor"/>
      </rPr>
      <t>지난 업무</t>
    </r>
    <phoneticPr fontId="2" type="noConversion"/>
  </si>
  <si>
    <t>&lt;&gt;처리완료</t>
    <phoneticPr fontId="1" type="noConversion"/>
  </si>
  <si>
    <t>월별 완료/미완료 현황</t>
    <phoneticPr fontId="1" type="noConversion"/>
  </si>
  <si>
    <t>기준년도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</si>
  <si>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</si>
  <si>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</si>
  <si>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</si>
  <si>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</si>
  <si>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</si>
  <si>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</si>
  <si>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</si>
  <si>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</si>
  <si>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</si>
  <si>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</si>
  <si>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</si>
  <si>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</si>
  <si>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완료건수</t>
    <phoneticPr fontId="1" type="noConversion"/>
  </si>
  <si>
    <t>미완료건수</t>
    <phoneticPr fontId="1" type="noConversion"/>
  </si>
  <si>
    <t>총 진행건수</t>
    <phoneticPr fontId="1" type="noConversion"/>
  </si>
  <si>
    <t>합계</t>
    <phoneticPr fontId="1" type="noConversion"/>
  </si>
  <si>
    <t>구분</t>
    <phoneticPr fontId="1" type="noConversion"/>
  </si>
  <si>
    <t>기준년도</t>
    <phoneticPr fontId="1" type="noConversion"/>
  </si>
  <si>
    <t>단위 : 건</t>
    <phoneticPr fontId="1" type="noConversion"/>
  </si>
  <si>
    <t>A : 급합, 중요함</t>
    <phoneticPr fontId="1" type="noConversion"/>
  </si>
  <si>
    <t>B : 급합, 덜중요함</t>
    <phoneticPr fontId="1" type="noConversion"/>
  </si>
  <si>
    <t>C : 중요함, 덜급함</t>
    <phoneticPr fontId="1" type="noConversion"/>
  </si>
  <si>
    <t>D : 덜중요함, 덜급함</t>
    <phoneticPr fontId="1" type="noConversion"/>
  </si>
  <si>
    <t>*우선순위구분</t>
    <phoneticPr fontId="1" type="noConversion"/>
  </si>
  <si>
    <t>부가세신고</t>
  </si>
  <si>
    <t>A</t>
  </si>
  <si>
    <t>A</t>
    <phoneticPr fontId="1" type="noConversion"/>
  </si>
  <si>
    <t>B</t>
  </si>
  <si>
    <t>B</t>
    <phoneticPr fontId="1" type="noConversion"/>
  </si>
  <si>
    <t>C</t>
  </si>
  <si>
    <t>C</t>
    <phoneticPr fontId="1" type="noConversion"/>
  </si>
  <si>
    <t>D</t>
    <phoneticPr fontId="1" type="noConversion"/>
  </si>
  <si>
    <r>
      <t>업무 우선순위별 현황(</t>
    </r>
    <r>
      <rPr>
        <b/>
        <sz val="16"/>
        <color theme="1"/>
        <rFont val="맑은 고딕"/>
        <family val="3"/>
        <charset val="129"/>
        <scheme val="minor"/>
      </rPr>
      <t>중요도,신속도</t>
    </r>
    <r>
      <rPr>
        <b/>
        <sz val="20"/>
        <color theme="1"/>
        <rFont val="맑은 고딕"/>
        <family val="3"/>
        <charset val="129"/>
        <scheme val="minor"/>
      </rPr>
      <t>)</t>
    </r>
    <phoneticPr fontId="1" type="noConversion"/>
  </si>
  <si>
    <t>업무기간</t>
    <phoneticPr fontId="1" type="noConversion"/>
  </si>
  <si>
    <t>기획</t>
    <phoneticPr fontId="1" type="noConversion"/>
  </si>
  <si>
    <t>업무기간</t>
    <phoneticPr fontId="1" type="noConversion"/>
  </si>
  <si>
    <t>업무 우선순위별 내역현황</t>
    <phoneticPr fontId="1" type="noConversion"/>
  </si>
  <si>
    <t>A : 급합, 중요함</t>
    <phoneticPr fontId="1" type="noConversion"/>
  </si>
  <si>
    <t>B : 급합, 덜중요함</t>
  </si>
  <si>
    <t>C : 중요함, 덜급함</t>
  </si>
  <si>
    <t>D : 덜중요함, 덜급함</t>
  </si>
  <si>
    <t>보류</t>
  </si>
  <si>
    <t>등록일자</t>
    <phoneticPr fontId="2" type="noConversion"/>
  </si>
  <si>
    <t>업무명</t>
    <phoneticPr fontId="2" type="noConversion"/>
  </si>
  <si>
    <t>진행내용</t>
    <phoneticPr fontId="2" type="noConversion"/>
  </si>
  <si>
    <t>완료예정일</t>
    <phoneticPr fontId="2" type="noConversion"/>
  </si>
  <si>
    <t>우선수위</t>
    <phoneticPr fontId="2" type="noConversion"/>
  </si>
  <si>
    <t>처리여부</t>
    <phoneticPr fontId="2" type="noConversion"/>
  </si>
  <si>
    <t>비고</t>
    <phoneticPr fontId="2" type="noConversion"/>
  </si>
  <si>
    <t>프로젝트</t>
    <phoneticPr fontId="1" type="noConversion"/>
  </si>
  <si>
    <t>A프로젝트 기획완료</t>
    <phoneticPr fontId="1" type="noConversion"/>
  </si>
  <si>
    <t>PG사 결산</t>
    <phoneticPr fontId="1" type="noConversion"/>
  </si>
  <si>
    <t>이니시스 정산</t>
    <phoneticPr fontId="1" type="noConversion"/>
  </si>
  <si>
    <t>지원금</t>
    <phoneticPr fontId="1" type="noConversion"/>
  </si>
  <si>
    <t>정부지원금 결산</t>
    <phoneticPr fontId="1" type="noConversion"/>
  </si>
  <si>
    <t>부가세신고</t>
    <phoneticPr fontId="1" type="noConversion"/>
  </si>
  <si>
    <t>기획</t>
    <phoneticPr fontId="1" type="noConversion"/>
  </si>
  <si>
    <t>기획</t>
  </si>
  <si>
    <t>부가세신고/납부</t>
  </si>
  <si>
    <t>부가세신고/납부</t>
    <phoneticPr fontId="1" type="noConversion"/>
  </si>
  <si>
    <t>부가세신고/납부</t>
    <phoneticPr fontId="1" type="noConversion"/>
  </si>
  <si>
    <t>1. 지원금 (9월30일)</t>
  </si>
  <si>
    <t>2. 기획 (10월20일)</t>
  </si>
  <si>
    <t>지원금</t>
  </si>
  <si>
    <t>정부지원금 결산</t>
  </si>
  <si>
    <t>1. 부가세신고 (10월30일)</t>
  </si>
  <si>
    <t>1. 지원금 (10월25일)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</si>
</sst>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\/d\(aaa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indexed="63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b/>
      <sz val="10"/>
      <color indexed="12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7BACD7"/>
        <bgColor indexed="64"/>
      </patternFill>
    </fill>
    <fill>
      <patternFill patternType="solid">
        <fgColor rgb="FF2C416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14996795556505021"/>
      </top>
      <bottom style="double">
        <color theme="0" tint="-0.34998626667073579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0691854609822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14990691854609822"/>
      </left>
      <right style="thin">
        <color theme="0" tint="-0.14990691854609822"/>
      </right>
      <top/>
      <bottom style="thin">
        <color theme="0" tint="-0.14990691854609822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49998474074526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24994659260841701"/>
      </right>
      <top style="thin">
        <color theme="0" tint="-0.2499465926084170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499984740745262"/>
      </right>
      <top style="thin">
        <color theme="0" tint="-0.24994659260841701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5" xfId="0" applyFont="1" applyBorder="1">
      <alignment vertical="center"/>
    </xf>
    <xf numFmtId="0" fontId="8" fillId="0" borderId="10" xfId="0" applyFont="1" applyBorder="1">
      <alignment vertical="center"/>
    </xf>
    <xf numFmtId="0" fontId="11" fillId="0" borderId="0" xfId="0" applyFont="1" applyAlignment="1">
      <alignment vertical="center" shrinkToFit="1"/>
    </xf>
    <xf numFmtId="0" fontId="11" fillId="0" borderId="0" xfId="0" applyFont="1" applyAlignment="1">
      <alignment horizontal="center" vertical="center" shrinkToFit="1"/>
    </xf>
    <xf numFmtId="176" fontId="11" fillId="0" borderId="0" xfId="0" applyNumberFormat="1" applyFont="1" applyAlignment="1">
      <alignment horizontal="center" vertical="center" shrinkToFit="1"/>
    </xf>
    <xf numFmtId="0" fontId="11" fillId="0" borderId="0" xfId="0" applyFont="1" applyAlignment="1">
      <alignment horizontal="left" vertical="center" shrinkToFit="1"/>
    </xf>
    <xf numFmtId="0" fontId="13" fillId="0" borderId="0" xfId="0" applyFont="1" applyAlignment="1">
      <alignment horizontal="left" vertical="center"/>
    </xf>
    <xf numFmtId="3" fontId="15" fillId="0" borderId="0" xfId="0" applyNumberFormat="1" applyFont="1" applyBorder="1" applyAlignment="1">
      <alignment horizontal="left" vertical="center" indent="1" shrinkToFit="1"/>
    </xf>
    <xf numFmtId="0" fontId="16" fillId="0" borderId="2" xfId="0" applyFont="1" applyFill="1" applyBorder="1" applyAlignment="1">
      <alignment horizontal="center" vertical="center" shrinkToFit="1"/>
    </xf>
    <xf numFmtId="3" fontId="17" fillId="0" borderId="0" xfId="0" applyNumberFormat="1" applyFont="1" applyBorder="1" applyAlignment="1">
      <alignment horizontal="left" vertical="center" indent="1" shrinkToFit="1"/>
    </xf>
    <xf numFmtId="0" fontId="11" fillId="2" borderId="0" xfId="0" applyFont="1" applyFill="1" applyAlignment="1">
      <alignment vertical="center" shrinkToFit="1"/>
    </xf>
    <xf numFmtId="0" fontId="10" fillId="0" borderId="0" xfId="0" applyFont="1" applyAlignment="1">
      <alignment horizontal="left" vertical="center" shrinkToFit="1"/>
    </xf>
    <xf numFmtId="0" fontId="12" fillId="0" borderId="2" xfId="0" applyFont="1" applyFill="1" applyBorder="1" applyAlignment="1">
      <alignment horizontal="center" vertical="center" shrinkToFit="1"/>
    </xf>
    <xf numFmtId="3" fontId="10" fillId="0" borderId="0" xfId="0" applyNumberFormat="1" applyFont="1" applyBorder="1" applyAlignment="1">
      <alignment horizontal="left" vertical="center" indent="1" shrinkToFit="1"/>
    </xf>
    <xf numFmtId="0" fontId="11" fillId="3" borderId="0" xfId="0" applyFont="1" applyFill="1" applyAlignment="1">
      <alignment vertical="center" shrinkToFit="1"/>
    </xf>
    <xf numFmtId="0" fontId="11" fillId="0" borderId="0" xfId="0" applyFont="1" applyAlignment="1">
      <alignment vertical="center" wrapText="1" shrinkToFit="1"/>
    </xf>
    <xf numFmtId="0" fontId="0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6" fillId="0" borderId="16" xfId="0" applyNumberFormat="1" applyFont="1" applyBorder="1" applyAlignment="1">
      <alignment horizontal="center" vertical="center"/>
    </xf>
    <xf numFmtId="14" fontId="6" fillId="0" borderId="17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1" fillId="0" borderId="0" xfId="0" applyFont="1" applyAlignment="1">
      <alignment horizontal="right" vertical="center"/>
    </xf>
    <xf numFmtId="38" fontId="0" fillId="0" borderId="23" xfId="0" applyNumberFormat="1" applyFont="1" applyBorder="1" applyAlignment="1">
      <alignment horizontal="right" vertical="center" indent="2"/>
    </xf>
    <xf numFmtId="38" fontId="0" fillId="0" borderId="24" xfId="0" applyNumberFormat="1" applyFont="1" applyBorder="1" applyAlignment="1">
      <alignment horizontal="right" vertical="center" indent="2"/>
    </xf>
    <xf numFmtId="38" fontId="9" fillId="0" borderId="22" xfId="0" applyNumberFormat="1" applyFont="1" applyBorder="1" applyAlignment="1">
      <alignment horizontal="right" vertical="center" indent="2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4" fillId="0" borderId="25" xfId="0" applyFont="1" applyFill="1" applyBorder="1" applyAlignment="1">
      <alignment horizontal="center" vertical="center"/>
    </xf>
    <xf numFmtId="176" fontId="4" fillId="0" borderId="25" xfId="0" applyNumberFormat="1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left" vertical="center" wrapText="1"/>
    </xf>
    <xf numFmtId="176" fontId="6" fillId="0" borderId="25" xfId="0" applyNumberFormat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14" fontId="10" fillId="0" borderId="3" xfId="0" applyNumberFormat="1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176" fontId="11" fillId="0" borderId="0" xfId="0" applyNumberFormat="1" applyFont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left" vertical="center" wrapText="1"/>
    </xf>
    <xf numFmtId="176" fontId="6" fillId="0" borderId="26" xfId="0" applyNumberFormat="1" applyFont="1" applyFill="1" applyBorder="1" applyAlignment="1">
      <alignment horizontal="center" vertical="center"/>
    </xf>
    <xf numFmtId="0" fontId="10" fillId="5" borderId="25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 wrapText="1"/>
    </xf>
    <xf numFmtId="176" fontId="4" fillId="6" borderId="25" xfId="0" applyNumberFormat="1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176" fontId="11" fillId="0" borderId="27" xfId="0" applyNumberFormat="1" applyFont="1" applyBorder="1" applyAlignment="1">
      <alignment horizontal="center" vertical="center" shrinkToFit="1"/>
    </xf>
    <xf numFmtId="0" fontId="11" fillId="0" borderId="28" xfId="0" applyFont="1" applyBorder="1" applyAlignment="1">
      <alignment horizontal="center" vertical="center" shrinkToFit="1"/>
    </xf>
    <xf numFmtId="0" fontId="11" fillId="0" borderId="28" xfId="0" applyFont="1" applyBorder="1" applyAlignment="1">
      <alignment vertical="center" wrapText="1" shrinkToFit="1"/>
    </xf>
    <xf numFmtId="176" fontId="11" fillId="0" borderId="28" xfId="0" applyNumberFormat="1" applyFont="1" applyBorder="1" applyAlignment="1">
      <alignment horizontal="center" vertical="center" shrinkToFit="1"/>
    </xf>
    <xf numFmtId="0" fontId="11" fillId="0" borderId="29" xfId="0" applyFont="1" applyBorder="1" applyAlignment="1">
      <alignment horizontal="left" vertical="center" shrinkToFit="1"/>
    </xf>
    <xf numFmtId="176" fontId="11" fillId="0" borderId="28" xfId="0" applyNumberFormat="1" applyFont="1" applyBorder="1" applyAlignment="1">
      <alignment horizontal="center" vertical="center" wrapText="1" shrinkToFit="1"/>
    </xf>
    <xf numFmtId="0" fontId="22" fillId="7" borderId="30" xfId="0" applyFont="1" applyFill="1" applyBorder="1" applyAlignment="1">
      <alignment horizontal="center" vertical="center" shrinkToFit="1"/>
    </xf>
    <xf numFmtId="0" fontId="22" fillId="7" borderId="31" xfId="0" applyFont="1" applyFill="1" applyBorder="1" applyAlignment="1">
      <alignment horizontal="center" vertical="center" shrinkToFit="1"/>
    </xf>
    <xf numFmtId="0" fontId="22" fillId="7" borderId="32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left" vertical="center" wrapText="1"/>
    </xf>
    <xf numFmtId="176" fontId="6" fillId="0" borderId="33" xfId="0" applyNumberFormat="1" applyFont="1" applyFill="1" applyBorder="1" applyAlignment="1">
      <alignment horizontal="center" vertical="center"/>
    </xf>
    <xf numFmtId="14" fontId="4" fillId="0" borderId="36" xfId="0" applyNumberFormat="1" applyFont="1" applyBorder="1" applyAlignment="1">
      <alignment horizontal="center" vertical="center"/>
    </xf>
    <xf numFmtId="14" fontId="4" fillId="0" borderId="37" xfId="0" applyNumberFormat="1" applyFont="1" applyBorder="1" applyAlignment="1">
      <alignment horizontal="center" vertical="center"/>
    </xf>
    <xf numFmtId="14" fontId="4" fillId="0" borderId="35" xfId="0" applyNumberFormat="1" applyFont="1" applyBorder="1" applyAlignment="1">
      <alignment horizontal="center" vertical="center"/>
    </xf>
    <xf numFmtId="0" fontId="22" fillId="8" borderId="34" xfId="0" applyFont="1" applyFill="1" applyBorder="1" applyAlignment="1">
      <alignment horizontal="center" vertical="center"/>
    </xf>
    <xf numFmtId="0" fontId="22" fillId="8" borderId="3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left" vertical="center" indent="1"/>
    </xf>
    <xf numFmtId="0" fontId="3" fillId="0" borderId="5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0" fillId="0" borderId="7" xfId="0" applyFont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0" fillId="0" borderId="9" xfId="0" applyFont="1" applyBorder="1" applyAlignment="1">
      <alignment horizontal="left" vertical="center" indent="1"/>
    </xf>
    <xf numFmtId="0" fontId="0" fillId="0" borderId="10" xfId="0" applyFont="1" applyBorder="1" applyAlignment="1">
      <alignment horizontal="left" vertical="center" indent="1"/>
    </xf>
    <xf numFmtId="0" fontId="8" fillId="0" borderId="0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22" fillId="8" borderId="36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1">
    <cellStyle name="표준" xfId="0" builtinId="0"/>
  </cellStyles>
  <dxfs count="2">
    <dxf>
      <font>
        <b/>
        <i val="0"/>
        <condense val="0"/>
        <extend val="0"/>
        <color auto="1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2C4160"/>
      <color rgb="FF2F5A9B"/>
      <color rgb="FF11428C"/>
      <color rgb="FFFE80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numFmt formatCode="#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월별현황!$B$8:$B$19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월별현황!$D$8:$D$19</c:f>
              <c:numCache>
                <c:formatCode>#,##0_);[Red]\(#,##0\)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invertIfNegative val="0"/>
          <c:dLbls>
            <c:numFmt formatCode="#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월별현황!$B$8:$B$19</c:f>
              <c:strCache>
                <c:ptCount val="12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  <c:pt idx="7">
                  <c:v>8월</c:v>
                </c:pt>
                <c:pt idx="8">
                  <c:v>9월</c:v>
                </c:pt>
                <c:pt idx="9">
                  <c:v>10월</c:v>
                </c:pt>
                <c:pt idx="10">
                  <c:v>11월</c:v>
                </c:pt>
                <c:pt idx="11">
                  <c:v>12월</c:v>
                </c:pt>
              </c:strCache>
            </c:strRef>
          </c:cat>
          <c:val>
            <c:numRef>
              <c:f>월별현황!$E$8:$E$19</c:f>
              <c:numCache>
                <c:formatCode>#,##0_);[Red]\(#,##0\)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26322400"/>
        <c:axId val="226322960"/>
      </c:barChart>
      <c:catAx>
        <c:axId val="226322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ko-KR"/>
          </a:p>
        </c:txPr>
        <c:crossAx val="226322960"/>
        <c:crosses val="autoZero"/>
        <c:auto val="1"/>
        <c:lblAlgn val="ctr"/>
        <c:lblOffset val="100"/>
        <c:noMultiLvlLbl val="0"/>
      </c:catAx>
      <c:valAx>
        <c:axId val="2263229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_);[Red]\(#,##0\)" sourceLinked="1"/>
        <c:majorTickMark val="in"/>
        <c:minorTickMark val="none"/>
        <c:tickLblPos val="nextTo"/>
        <c:spPr>
          <a:ln>
            <a:solidFill>
              <a:schemeClr val="bg1">
                <a:lumMod val="85000"/>
              </a:schemeClr>
            </a:solidFill>
          </a:ln>
        </c:spPr>
        <c:txPr>
          <a:bodyPr/>
          <a:lstStyle/>
          <a:p>
            <a:pPr>
              <a:defRPr b="1"/>
            </a:pPr>
            <a:endParaRPr lang="ko-KR"/>
          </a:p>
        </c:txPr>
        <c:crossAx val="226322400"/>
        <c:crosses val="autoZero"/>
        <c:crossBetween val="between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List" dx="16" fmlaLink="h_월별현황!$B$2" fmlaRange="h_월별현황!$B$5:$B$16" noThreeD="1" sel="2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9.png"/><Relationship Id="rId18" Type="http://schemas.openxmlformats.org/officeDocument/2006/relationships/image" Target="../media/image14.png"/><Relationship Id="rId26" Type="http://schemas.openxmlformats.org/officeDocument/2006/relationships/image" Target="../media/image22.png"/><Relationship Id="rId3" Type="http://schemas.openxmlformats.org/officeDocument/2006/relationships/image" Target="../media/image3.png"/><Relationship Id="rId21" Type="http://schemas.openxmlformats.org/officeDocument/2006/relationships/image" Target="../media/image17.png"/><Relationship Id="rId7" Type="http://schemas.openxmlformats.org/officeDocument/2006/relationships/image" Target="../media/image5.png"/><Relationship Id="rId12" Type="http://schemas.openxmlformats.org/officeDocument/2006/relationships/image" Target="../media/image8.png"/><Relationship Id="rId17" Type="http://schemas.openxmlformats.org/officeDocument/2006/relationships/image" Target="../media/image13.jpeg"/><Relationship Id="rId25" Type="http://schemas.openxmlformats.org/officeDocument/2006/relationships/image" Target="../media/image21.png"/><Relationship Id="rId2" Type="http://schemas.openxmlformats.org/officeDocument/2006/relationships/image" Target="../media/image2.png"/><Relationship Id="rId16" Type="http://schemas.openxmlformats.org/officeDocument/2006/relationships/image" Target="../media/image12.png"/><Relationship Id="rId20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hyperlink" Target="http://excel.bizforms.co.kr/counsel/index.asp" TargetMode="External"/><Relationship Id="rId11" Type="http://schemas.openxmlformats.org/officeDocument/2006/relationships/hyperlink" Target="http://excel.bizforms.co.kr/image/Excel%20Macro%20Security%20AutoSet.exe" TargetMode="External"/><Relationship Id="rId24" Type="http://schemas.openxmlformats.org/officeDocument/2006/relationships/image" Target="../media/image20.png"/><Relationship Id="rId5" Type="http://schemas.openxmlformats.org/officeDocument/2006/relationships/image" Target="../media/image4.png"/><Relationship Id="rId15" Type="http://schemas.openxmlformats.org/officeDocument/2006/relationships/image" Target="../media/image11.png"/><Relationship Id="rId23" Type="http://schemas.openxmlformats.org/officeDocument/2006/relationships/image" Target="../media/image19.png"/><Relationship Id="rId10" Type="http://schemas.openxmlformats.org/officeDocument/2006/relationships/image" Target="../media/image7.png"/><Relationship Id="rId19" Type="http://schemas.openxmlformats.org/officeDocument/2006/relationships/image" Target="../media/image15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10.png"/><Relationship Id="rId22" Type="http://schemas.openxmlformats.org/officeDocument/2006/relationships/image" Target="../media/image18.png"/><Relationship Id="rId27" Type="http://schemas.openxmlformats.org/officeDocument/2006/relationships/image" Target="../media/image2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unsel/index.asp" TargetMode="External"/><Relationship Id="rId13" Type="http://schemas.openxmlformats.org/officeDocument/2006/relationships/image" Target="../media/image27.png"/><Relationship Id="rId3" Type="http://schemas.openxmlformats.org/officeDocument/2006/relationships/image" Target="../media/image1.png"/><Relationship Id="rId7" Type="http://schemas.openxmlformats.org/officeDocument/2006/relationships/image" Target="../media/image4.png"/><Relationship Id="rId12" Type="http://schemas.openxmlformats.org/officeDocument/2006/relationships/image" Target="../media/image26.png"/><Relationship Id="rId2" Type="http://schemas.openxmlformats.org/officeDocument/2006/relationships/image" Target="../media/image25.png"/><Relationship Id="rId16" Type="http://schemas.openxmlformats.org/officeDocument/2006/relationships/image" Target="../media/image30.png"/><Relationship Id="rId1" Type="http://schemas.openxmlformats.org/officeDocument/2006/relationships/image" Target="../media/image24.png"/><Relationship Id="rId6" Type="http://schemas.openxmlformats.org/officeDocument/2006/relationships/hyperlink" Target="http://excel.bizforms.co.kr/contents/index.asp" TargetMode="Externa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5" Type="http://schemas.openxmlformats.org/officeDocument/2006/relationships/image" Target="../media/image29.png"/><Relationship Id="rId10" Type="http://schemas.openxmlformats.org/officeDocument/2006/relationships/hyperlink" Target="http://excel.bizforms.co.kr/application/list.asp" TargetMode="External"/><Relationship Id="rId4" Type="http://schemas.openxmlformats.org/officeDocument/2006/relationships/image" Target="../media/image2.png"/><Relationship Id="rId9" Type="http://schemas.openxmlformats.org/officeDocument/2006/relationships/image" Target="../media/image5.png"/><Relationship Id="rId14" Type="http://schemas.openxmlformats.org/officeDocument/2006/relationships/image" Target="../media/image28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33.png"/><Relationship Id="rId7" Type="http://schemas.openxmlformats.org/officeDocument/2006/relationships/hyperlink" Target="http://excel.bizforms.co.kr/contents/index.asp" TargetMode="External"/><Relationship Id="rId12" Type="http://schemas.openxmlformats.org/officeDocument/2006/relationships/image" Target="../media/image6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Relationship Id="rId6" Type="http://schemas.openxmlformats.org/officeDocument/2006/relationships/image" Target="../media/image3.png"/><Relationship Id="rId11" Type="http://schemas.openxmlformats.org/officeDocument/2006/relationships/hyperlink" Target="http://excel.bizforms.co.kr/application/list.asp" TargetMode="External"/><Relationship Id="rId5" Type="http://schemas.openxmlformats.org/officeDocument/2006/relationships/image" Target="../media/image2.png"/><Relationship Id="rId10" Type="http://schemas.openxmlformats.org/officeDocument/2006/relationships/image" Target="../media/image5.png"/><Relationship Id="rId4" Type="http://schemas.openxmlformats.org/officeDocument/2006/relationships/image" Target="../media/image1.png"/><Relationship Id="rId9" Type="http://schemas.openxmlformats.org/officeDocument/2006/relationships/hyperlink" Target="http://excel.bizforms.co.kr/counsel/index.asp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contents/index.asp" TargetMode="External"/><Relationship Id="rId13" Type="http://schemas.openxmlformats.org/officeDocument/2006/relationships/image" Target="../media/image6.png"/><Relationship Id="rId3" Type="http://schemas.openxmlformats.org/officeDocument/2006/relationships/image" Target="../media/image33.png"/><Relationship Id="rId7" Type="http://schemas.openxmlformats.org/officeDocument/2006/relationships/image" Target="../media/image3.png"/><Relationship Id="rId12" Type="http://schemas.openxmlformats.org/officeDocument/2006/relationships/hyperlink" Target="http://excel.bizforms.co.kr/application/list.asp" TargetMode="External"/><Relationship Id="rId2" Type="http://schemas.openxmlformats.org/officeDocument/2006/relationships/image" Target="../media/image32.png"/><Relationship Id="rId1" Type="http://schemas.openxmlformats.org/officeDocument/2006/relationships/image" Target="../media/image31.png"/><Relationship Id="rId6" Type="http://schemas.openxmlformats.org/officeDocument/2006/relationships/image" Target="../media/image2.png"/><Relationship Id="rId11" Type="http://schemas.openxmlformats.org/officeDocument/2006/relationships/image" Target="../media/image5.png"/><Relationship Id="rId5" Type="http://schemas.openxmlformats.org/officeDocument/2006/relationships/image" Target="../media/image1.png"/><Relationship Id="rId10" Type="http://schemas.openxmlformats.org/officeDocument/2006/relationships/hyperlink" Target="http://excel.bizforms.co.kr/counsel/index.asp" TargetMode="External"/><Relationship Id="rId4" Type="http://schemas.openxmlformats.org/officeDocument/2006/relationships/image" Target="../media/image34.png"/><Relationship Id="rId9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openxmlformats.org/officeDocument/2006/relationships/image" Target="../media/image37.png"/><Relationship Id="rId3" Type="http://schemas.openxmlformats.org/officeDocument/2006/relationships/image" Target="../media/image2.png"/><Relationship Id="rId7" Type="http://schemas.openxmlformats.org/officeDocument/2006/relationships/hyperlink" Target="http://excel.bizforms.co.kr/counsel/index.asp" TargetMode="External"/><Relationship Id="rId12" Type="http://schemas.openxmlformats.org/officeDocument/2006/relationships/image" Target="../media/image36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image" Target="../media/image4.png"/><Relationship Id="rId11" Type="http://schemas.openxmlformats.org/officeDocument/2006/relationships/image" Target="../media/image35.png"/><Relationship Id="rId5" Type="http://schemas.openxmlformats.org/officeDocument/2006/relationships/hyperlink" Target="http://excel.bizforms.co.kr/contents/index.asp" TargetMode="External"/><Relationship Id="rId10" Type="http://schemas.openxmlformats.org/officeDocument/2006/relationships/image" Target="../media/image6.png"/><Relationship Id="rId4" Type="http://schemas.openxmlformats.org/officeDocument/2006/relationships/image" Target="../media/image3.png"/><Relationship Id="rId9" Type="http://schemas.openxmlformats.org/officeDocument/2006/relationships/hyperlink" Target="http://excel.bizforms.co.kr/application/list.as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63</xdr:col>
      <xdr:colOff>0</xdr:colOff>
      <xdr:row>3</xdr:row>
      <xdr:rowOff>209550</xdr:rowOff>
    </xdr:to>
    <xdr:grpSp>
      <xdr:nvGrpSpPr>
        <xdr:cNvPr id="113" name="그룹 112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2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3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4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10" descr="엑셀상담서비스">
            <a:hlinkClick xmlns:r="http://schemas.openxmlformats.org/officeDocument/2006/relationships" r:id="rId4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11" descr="엑셀지식in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업무체크리스트" textlink="">
        <xdr:nvSpPr>
          <xdr:cNvPr id="8" name="모서리가 둥근 직사각형 7"/>
          <xdr:cNvSpPr/>
        </xdr:nvSpPr>
        <xdr:spPr bwMode="auto">
          <a:xfrm>
            <a:off x="1495425" y="552450"/>
            <a:ext cx="1260000" cy="295200"/>
          </a:xfrm>
          <a:prstGeom prst="round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업무체크리스트</a:t>
            </a:r>
          </a:p>
        </xdr:txBody>
      </xdr:sp>
      <xdr:sp macro="[0]!이동_가로세로10칸" textlink="">
        <xdr:nvSpPr>
          <xdr:cNvPr id="9" name="직사각형 8"/>
          <xdr:cNvSpPr/>
        </xdr:nvSpPr>
        <xdr:spPr bwMode="auto">
          <a:xfrm>
            <a:off x="2714625" y="552450"/>
            <a:ext cx="1188000" cy="295200"/>
          </a:xfrm>
          <a:prstGeom prst="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(10</a:t>
            </a:r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칸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현황" textlink="">
        <xdr:nvSpPr>
          <xdr:cNvPr id="10" name="모서리가 둥근 직사각형 9"/>
          <xdr:cNvSpPr/>
        </xdr:nvSpPr>
        <xdr:spPr bwMode="auto">
          <a:xfrm>
            <a:off x="5048248" y="552450"/>
            <a:ext cx="1260000" cy="295200"/>
          </a:xfrm>
          <a:prstGeom prst="round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월별현황</a:t>
            </a:r>
            <a:endParaRPr lang="en-US" altLang="ko-KR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가로세로" textlink="">
        <xdr:nvSpPr>
          <xdr:cNvPr id="11" name="직사각형 10"/>
          <xdr:cNvSpPr/>
        </xdr:nvSpPr>
        <xdr:spPr bwMode="auto">
          <a:xfrm>
            <a:off x="3895724" y="552450"/>
            <a:ext cx="1188000" cy="295200"/>
          </a:xfrm>
          <a:prstGeom prst="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</a:t>
            </a:r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세로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pic>
        <xdr:nvPicPr>
          <xdr:cNvPr id="12" name="그림 11">
            <a:hlinkClick xmlns:r="http://schemas.openxmlformats.org/officeDocument/2006/relationships" r:id="rId8"/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50" y="95250"/>
            <a:ext cx="1850140" cy="268225"/>
          </a:xfrm>
          <a:prstGeom prst="rect">
            <a:avLst/>
          </a:prstGeom>
        </xdr:spPr>
      </xdr:pic>
      <xdr:sp macro="" textlink="">
        <xdr:nvSpPr>
          <xdr:cNvPr id="13" name="Text Box 71"/>
          <xdr:cNvSpPr txBox="1">
            <a:spLocks noChangeArrowheads="1"/>
          </xdr:cNvSpPr>
        </xdr:nvSpPr>
        <xdr:spPr bwMode="auto">
          <a:xfrm>
            <a:off x="2124075" y="66675"/>
            <a:ext cx="3905250" cy="37147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업무체크리스트</a:t>
            </a:r>
            <a:endPara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endParaRPr>
          </a:p>
        </xdr:txBody>
      </xdr:sp>
    </xdr:grpSp>
    <xdr:clientData fPrintsWithSheet="0"/>
  </xdr:twoCellAnchor>
  <xdr:twoCellAnchor>
    <xdr:from>
      <xdr:col>51</xdr:col>
      <xdr:colOff>123825</xdr:colOff>
      <xdr:row>6</xdr:row>
      <xdr:rowOff>0</xdr:rowOff>
    </xdr:from>
    <xdr:to>
      <xdr:col>68</xdr:col>
      <xdr:colOff>190500</xdr:colOff>
      <xdr:row>15</xdr:row>
      <xdr:rowOff>152400</xdr:rowOff>
    </xdr:to>
    <xdr:grpSp>
      <xdr:nvGrpSpPr>
        <xdr:cNvPr id="14" name="Group 186"/>
        <xdr:cNvGrpSpPr>
          <a:grpSpLocks/>
        </xdr:cNvGrpSpPr>
      </xdr:nvGrpSpPr>
      <xdr:grpSpPr bwMode="auto">
        <a:xfrm>
          <a:off x="10325100" y="1485900"/>
          <a:ext cx="3467100" cy="2381250"/>
          <a:chOff x="1003" y="169"/>
          <a:chExt cx="364" cy="250"/>
        </a:xfrm>
      </xdr:grpSpPr>
      <xdr:pic>
        <xdr:nvPicPr>
          <xdr:cNvPr id="15" name="Picture 171" descr="매크로팝업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3" y="169"/>
            <a:ext cx="364" cy="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6" name="Picture 170" descr="매크로">
            <a:hlinkClick xmlns:r="http://schemas.openxmlformats.org/officeDocument/2006/relationships" r:id="rId11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00" y="346"/>
            <a:ext cx="147" cy="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absolute">
    <xdr:from>
      <xdr:col>52</xdr:col>
      <xdr:colOff>123825</xdr:colOff>
      <xdr:row>2</xdr:row>
      <xdr:rowOff>104775</xdr:rowOff>
    </xdr:from>
    <xdr:to>
      <xdr:col>59</xdr:col>
      <xdr:colOff>28575</xdr:colOff>
      <xdr:row>3</xdr:row>
      <xdr:rowOff>95250</xdr:rowOff>
    </xdr:to>
    <xdr:sp macro="" textlink="" fLocksText="0">
      <xdr:nvSpPr>
        <xdr:cNvPr id="7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rPr>
            <a:t>업무체크리스트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 fPrintsWithSheet="0"/>
  </xdr:twoCellAnchor>
  <xdr:twoCellAnchor>
    <xdr:from>
      <xdr:col>1</xdr:col>
      <xdr:colOff>0</xdr:colOff>
      <xdr:row>5</xdr:row>
      <xdr:rowOff>0</xdr:rowOff>
    </xdr:from>
    <xdr:to>
      <xdr:col>47</xdr:col>
      <xdr:colOff>190500</xdr:colOff>
      <xdr:row>173</xdr:row>
      <xdr:rowOff>104775</xdr:rowOff>
    </xdr:to>
    <xdr:grpSp>
      <xdr:nvGrpSpPr>
        <xdr:cNvPr id="131" name="그룹 130"/>
        <xdr:cNvGrpSpPr/>
      </xdr:nvGrpSpPr>
      <xdr:grpSpPr>
        <a:xfrm>
          <a:off x="200025" y="1238250"/>
          <a:ext cx="9391650" cy="41709975"/>
          <a:chOff x="200025" y="1238250"/>
          <a:chExt cx="9391650" cy="41709975"/>
        </a:xfrm>
      </xdr:grpSpPr>
      <xdr:pic>
        <xdr:nvPicPr>
          <xdr:cNvPr id="8196" name="Pictur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/>
          <a:srcRect/>
          <a:stretch>
            <a:fillRect/>
          </a:stretch>
        </xdr:blipFill>
        <xdr:spPr bwMode="auto">
          <a:xfrm>
            <a:off x="600075" y="25403176"/>
            <a:ext cx="8560800" cy="424772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8195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 cstate="print"/>
          <a:srcRect/>
          <a:stretch>
            <a:fillRect/>
          </a:stretch>
        </xdr:blipFill>
        <xdr:spPr bwMode="auto">
          <a:xfrm>
            <a:off x="628650" y="17430751"/>
            <a:ext cx="8560800" cy="424772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8194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/>
          <a:srcRect/>
          <a:stretch>
            <a:fillRect/>
          </a:stretch>
        </xdr:blipFill>
        <xdr:spPr bwMode="auto">
          <a:xfrm>
            <a:off x="628650" y="9563101"/>
            <a:ext cx="8560800" cy="424772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8193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 cstate="print"/>
          <a:srcRect/>
          <a:stretch>
            <a:fillRect/>
          </a:stretch>
        </xdr:blipFill>
        <xdr:spPr bwMode="auto">
          <a:xfrm>
            <a:off x="619125" y="2124076"/>
            <a:ext cx="8560800" cy="424772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pic>
        <xdr:nvPicPr>
          <xdr:cNvPr id="28" name="Picture 167" descr="미리보기_세로bg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4979"/>
          <a:stretch>
            <a:fillRect/>
          </a:stretch>
        </xdr:blipFill>
        <xdr:spPr bwMode="auto">
          <a:xfrm>
            <a:off x="200025" y="34794825"/>
            <a:ext cx="9391650" cy="8153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9" name="Rectangle 33"/>
          <xdr:cNvSpPr>
            <a:spLocks noChangeArrowheads="1"/>
          </xdr:cNvSpPr>
        </xdr:nvSpPr>
        <xdr:spPr bwMode="auto">
          <a:xfrm>
            <a:off x="495300" y="2076450"/>
            <a:ext cx="8705850" cy="44672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0" name="Text Box 22"/>
          <xdr:cNvSpPr txBox="1">
            <a:spLocks noChangeArrowheads="1"/>
          </xdr:cNvSpPr>
        </xdr:nvSpPr>
        <xdr:spPr bwMode="auto">
          <a:xfrm>
            <a:off x="381000" y="123825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31" name="Text Box 24"/>
          <xdr:cNvSpPr txBox="1">
            <a:spLocks noChangeArrowheads="1"/>
          </xdr:cNvSpPr>
        </xdr:nvSpPr>
        <xdr:spPr bwMode="auto">
          <a:xfrm>
            <a:off x="723900" y="1266825"/>
            <a:ext cx="1123950" cy="4095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업무체크리스트</a:t>
            </a:r>
          </a:p>
        </xdr:txBody>
      </xdr:sp>
      <xdr:sp macro="" textlink="">
        <xdr:nvSpPr>
          <xdr:cNvPr id="32" name="Text Box 25"/>
          <xdr:cNvSpPr txBox="1">
            <a:spLocks noChangeArrowheads="1"/>
          </xdr:cNvSpPr>
        </xdr:nvSpPr>
        <xdr:spPr bwMode="auto">
          <a:xfrm>
            <a:off x="2181225" y="143827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해야할 업무를 기입합니다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33" name="Rectangle 35"/>
          <xdr:cNvSpPr>
            <a:spLocks noChangeArrowheads="1"/>
          </xdr:cNvSpPr>
        </xdr:nvSpPr>
        <xdr:spPr bwMode="auto">
          <a:xfrm>
            <a:off x="2257425" y="3514725"/>
            <a:ext cx="3467100" cy="55245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이동버튼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이동할 수 있는 이동버튼입니다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34" name="Picture 71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1549" y="2572561"/>
            <a:ext cx="4962526" cy="30398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6" name="Text Box 22"/>
          <xdr:cNvSpPr txBox="1">
            <a:spLocks noChangeArrowheads="1"/>
          </xdr:cNvSpPr>
        </xdr:nvSpPr>
        <xdr:spPr bwMode="auto">
          <a:xfrm>
            <a:off x="381000" y="8677275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37" name="Text Box 24"/>
          <xdr:cNvSpPr txBox="1">
            <a:spLocks noChangeArrowheads="1"/>
          </xdr:cNvSpPr>
        </xdr:nvSpPr>
        <xdr:spPr bwMode="auto">
          <a:xfrm>
            <a:off x="723900" y="8715375"/>
            <a:ext cx="1333500" cy="4095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순위별현황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(10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칸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)</a:t>
            </a:r>
            <a:endParaRPr lang="ko-KR" altLang="en-US" sz="1600" b="1" i="0" u="none" strike="noStrike" baseline="0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">
        <xdr:nvSpPr>
          <xdr:cNvPr id="38" name="Text Box 25"/>
          <xdr:cNvSpPr txBox="1">
            <a:spLocks noChangeArrowheads="1"/>
          </xdr:cNvSpPr>
        </xdr:nvSpPr>
        <xdr:spPr bwMode="auto">
          <a:xfrm>
            <a:off x="2362200" y="8877300"/>
            <a:ext cx="6257925" cy="3333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우선순위에 따라 업무를 분류합니다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39" name="Picture 74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28700" y="4391025"/>
            <a:ext cx="7858125" cy="285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0" name="Rectangle 33"/>
          <xdr:cNvSpPr>
            <a:spLocks noChangeArrowheads="1"/>
          </xdr:cNvSpPr>
        </xdr:nvSpPr>
        <xdr:spPr bwMode="auto">
          <a:xfrm>
            <a:off x="561975" y="9544049"/>
            <a:ext cx="8658225" cy="43910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41" name="Picture 86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81200" y="10763250"/>
            <a:ext cx="5181600" cy="3429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4" name="Text Box 22"/>
          <xdr:cNvSpPr txBox="1">
            <a:spLocks noChangeArrowheads="1"/>
          </xdr:cNvSpPr>
        </xdr:nvSpPr>
        <xdr:spPr bwMode="auto">
          <a:xfrm>
            <a:off x="381000" y="16602075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45" name="Text Box 24"/>
          <xdr:cNvSpPr txBox="1">
            <a:spLocks noChangeArrowheads="1"/>
          </xdr:cNvSpPr>
        </xdr:nvSpPr>
        <xdr:spPr bwMode="auto">
          <a:xfrm>
            <a:off x="723900" y="16640175"/>
            <a:ext cx="1057275" cy="4095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순위별현황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(</a:t>
            </a: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세로</a:t>
            </a:r>
            <a:r>
              <a: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)</a:t>
            </a:r>
            <a:endParaRPr lang="ko-KR" altLang="en-US" sz="1600" b="1" i="0" u="none" strike="noStrike" baseline="0">
              <a:solidFill>
                <a:srgbClr val="000000"/>
              </a:solidFill>
              <a:latin typeface="맑은 고딕"/>
              <a:ea typeface="맑은 고딕"/>
            </a:endParaRPr>
          </a:p>
        </xdr:txBody>
      </xdr:sp>
      <xdr:sp macro="" textlink="">
        <xdr:nvSpPr>
          <xdr:cNvPr id="46" name="Text Box 25"/>
          <xdr:cNvSpPr txBox="1">
            <a:spLocks noChangeArrowheads="1"/>
          </xdr:cNvSpPr>
        </xdr:nvSpPr>
        <xdr:spPr bwMode="auto">
          <a:xfrm>
            <a:off x="2362200" y="1681162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우선순위별로 근무내용을 환일할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47" name="Rectangle 33"/>
          <xdr:cNvSpPr>
            <a:spLocks noChangeArrowheads="1"/>
          </xdr:cNvSpPr>
        </xdr:nvSpPr>
        <xdr:spPr bwMode="auto">
          <a:xfrm>
            <a:off x="590550" y="17354549"/>
            <a:ext cx="8658225" cy="43148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48" name="Picture 107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05026" y="19088100"/>
            <a:ext cx="5505450" cy="2476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1" name="Text Box 22"/>
          <xdr:cNvSpPr txBox="1">
            <a:spLocks noChangeArrowheads="1"/>
          </xdr:cNvSpPr>
        </xdr:nvSpPr>
        <xdr:spPr bwMode="auto">
          <a:xfrm>
            <a:off x="381000" y="24536400"/>
            <a:ext cx="390525" cy="4286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52" name="Text Box 24"/>
          <xdr:cNvSpPr txBox="1">
            <a:spLocks noChangeArrowheads="1"/>
          </xdr:cNvSpPr>
        </xdr:nvSpPr>
        <xdr:spPr bwMode="auto">
          <a:xfrm>
            <a:off x="723900" y="24574500"/>
            <a:ext cx="1057275" cy="4095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월별현황</a:t>
            </a:r>
          </a:p>
        </xdr:txBody>
      </xdr:sp>
      <xdr:sp macro="" textlink="">
        <xdr:nvSpPr>
          <xdr:cNvPr id="53" name="Text Box 25"/>
          <xdr:cNvSpPr txBox="1">
            <a:spLocks noChangeArrowheads="1"/>
          </xdr:cNvSpPr>
        </xdr:nvSpPr>
        <xdr:spPr bwMode="auto">
          <a:xfrm>
            <a:off x="1600200" y="2472690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월별로 업무처리여부를 확인할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54" name="Rectangle 33"/>
          <xdr:cNvSpPr>
            <a:spLocks noChangeArrowheads="1"/>
          </xdr:cNvSpPr>
        </xdr:nvSpPr>
        <xdr:spPr bwMode="auto">
          <a:xfrm>
            <a:off x="533400" y="25384124"/>
            <a:ext cx="8658225" cy="444817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55" name="Picture 123" descr="그림자2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95549" y="26422350"/>
            <a:ext cx="4314825" cy="3429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56" name="AutoShape 129"/>
          <xdr:cNvSpPr>
            <a:spLocks noChangeArrowheads="1"/>
          </xdr:cNvSpPr>
        </xdr:nvSpPr>
        <xdr:spPr bwMode="auto">
          <a:xfrm>
            <a:off x="651364" y="32556450"/>
            <a:ext cx="8584223" cy="761999"/>
          </a:xfrm>
          <a:prstGeom prst="roundRect">
            <a:avLst>
              <a:gd name="adj" fmla="val 11111"/>
            </a:avLst>
          </a:prstGeom>
          <a:solidFill>
            <a:srgbClr val="EFF7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7" name="Rectangle 35"/>
          <xdr:cNvSpPr>
            <a:spLocks noChangeArrowheads="1"/>
          </xdr:cNvSpPr>
        </xdr:nvSpPr>
        <xdr:spPr bwMode="auto">
          <a:xfrm>
            <a:off x="809624" y="32623125"/>
            <a:ext cx="8298903" cy="819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① 월별현황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납부내역에 입력한 내역을 영수증 형식으로 추출할 수 있으며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,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그래프로 한눈에 확인할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  <a:p>
            <a:pPr rtl="0"/>
            <a:r>
              <a:rPr lang="ko-KR" altLang="ko-KR" sz="1000" b="1" i="0" baseline="0">
                <a:latin typeface="돋움" pitchFamily="50" charset="-127"/>
                <a:ea typeface="돋움" pitchFamily="50" charset="-127"/>
                <a:cs typeface="+mn-cs"/>
              </a:rPr>
              <a:t>② 출력하기</a:t>
            </a:r>
            <a:r>
              <a:rPr lang="ko-KR" altLang="ko-KR" sz="1000" b="0" i="0" baseline="0">
                <a:latin typeface="돋움" pitchFamily="50" charset="-127"/>
                <a:ea typeface="돋움" pitchFamily="50" charset="-127"/>
                <a:cs typeface="+mn-cs"/>
              </a:rPr>
              <a:t> : A4사이즈에 맞게 자동으로</a:t>
            </a:r>
            <a:r>
              <a:rPr lang="ko-KR" altLang="ko-KR" sz="1000" b="1" i="0" baseline="0">
                <a:latin typeface="돋움" pitchFamily="50" charset="-127"/>
                <a:ea typeface="돋움" pitchFamily="50" charset="-127"/>
                <a:cs typeface="+mn-cs"/>
              </a:rPr>
              <a:t> 미리보기/출력하기</a:t>
            </a:r>
            <a:r>
              <a:rPr lang="en-US" altLang="ko-KR" sz="1000" b="1" i="0" baseline="0">
                <a:latin typeface="돋움" pitchFamily="50" charset="-127"/>
                <a:ea typeface="돋움" pitchFamily="50" charset="-127"/>
                <a:cs typeface="+mn-cs"/>
              </a:rPr>
              <a:t> </a:t>
            </a:r>
            <a:r>
              <a:rPr lang="ko-KR" altLang="ko-KR" sz="1000" b="0" i="0" baseline="0">
                <a:latin typeface="돋움" pitchFamily="50" charset="-127"/>
                <a:ea typeface="돋움" pitchFamily="50" charset="-127"/>
                <a:cs typeface="+mn-cs"/>
              </a:rPr>
              <a:t>등을 할 수 있습니다.</a:t>
            </a:r>
            <a:endParaRPr lang="ko-KR" altLang="ko-KR" sz="1000">
              <a:latin typeface="돋움" pitchFamily="50" charset="-127"/>
              <a:ea typeface="돋움" pitchFamily="50" charset="-127"/>
            </a:endParaRPr>
          </a:p>
          <a:p>
            <a:pPr algn="l" rtl="0">
              <a:lnSpc>
                <a:spcPts val="1200"/>
              </a:lnSpc>
              <a:defRPr sz="1000"/>
            </a:pPr>
            <a:endParaRPr lang="en-US" altLang="ko-KR" sz="10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</xdr:txBody>
      </xdr:sp>
      <xdr:sp macro="" textlink="">
        <xdr:nvSpPr>
          <xdr:cNvPr id="63" name="Text Box 22"/>
          <xdr:cNvSpPr txBox="1">
            <a:spLocks noChangeArrowheads="1"/>
          </xdr:cNvSpPr>
        </xdr:nvSpPr>
        <xdr:spPr bwMode="auto">
          <a:xfrm>
            <a:off x="381000" y="34185225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  <a:endParaRPr lang="ko-KR" altLang="en-US" sz="2000" b="1" i="0" u="none" strike="noStrike" baseline="0">
              <a:solidFill>
                <a:srgbClr val="5173FF"/>
              </a:solidFill>
              <a:latin typeface="맑은 고딕"/>
              <a:ea typeface="맑은 고딕"/>
            </a:endParaRPr>
          </a:p>
        </xdr:txBody>
      </xdr:sp>
      <xdr:sp macro="" textlink="">
        <xdr:nvSpPr>
          <xdr:cNvPr id="64" name="Text Box 24"/>
          <xdr:cNvSpPr txBox="1">
            <a:spLocks noChangeArrowheads="1"/>
          </xdr:cNvSpPr>
        </xdr:nvSpPr>
        <xdr:spPr bwMode="auto">
          <a:xfrm>
            <a:off x="723900" y="34242375"/>
            <a:ext cx="1333500" cy="4095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65" name="Text Box 25"/>
          <xdr:cNvSpPr txBox="1">
            <a:spLocks noChangeArrowheads="1"/>
          </xdr:cNvSpPr>
        </xdr:nvSpPr>
        <xdr:spPr bwMode="auto">
          <a:xfrm>
            <a:off x="2095500" y="3438525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91" name="AutoShape 87"/>
          <xdr:cNvSpPr>
            <a:spLocks noChangeArrowheads="1"/>
          </xdr:cNvSpPr>
        </xdr:nvSpPr>
        <xdr:spPr bwMode="auto">
          <a:xfrm>
            <a:off x="571500" y="7162800"/>
            <a:ext cx="8582025" cy="609600"/>
          </a:xfrm>
          <a:prstGeom prst="roundRect">
            <a:avLst>
              <a:gd name="adj" fmla="val 11111"/>
            </a:avLst>
          </a:prstGeom>
          <a:solidFill>
            <a:srgbClr val="EFF7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2" name="Rectangle 35"/>
          <xdr:cNvSpPr>
            <a:spLocks noChangeArrowheads="1"/>
          </xdr:cNvSpPr>
        </xdr:nvSpPr>
        <xdr:spPr bwMode="auto">
          <a:xfrm>
            <a:off x="742950" y="7219951"/>
            <a:ext cx="8582025" cy="53339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① 업무체크리스트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해야 할 업무를 기입합니다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처리여부를 입력내용에 따라서 셀의 색깔이 자동으로 변합니다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  <a:p>
            <a:pPr algn="l" rtl="0">
              <a:lnSpc>
                <a:spcPts val="1200"/>
              </a:lnSpc>
              <a:defRPr sz="1000"/>
            </a:pP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                          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입력한 내역은 내역입력시 자료를 불러올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pic>
        <xdr:nvPicPr>
          <xdr:cNvPr id="8197" name="Pictur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/>
          <a:srcRect/>
          <a:stretch>
            <a:fillRect/>
          </a:stretch>
        </xdr:blipFill>
        <xdr:spPr bwMode="auto">
          <a:xfrm>
            <a:off x="1019175" y="2876550"/>
            <a:ext cx="4867275" cy="342900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8198" name="Picture 6"/>
          <xdr:cNvPicPr>
            <a:picLocks noChangeAspect="1" noChangeArrowheads="1"/>
          </xdr:cNvPicPr>
        </xdr:nvPicPr>
        <xdr:blipFill>
          <a:blip xmlns:r="http://schemas.openxmlformats.org/officeDocument/2006/relationships" r:embed="rId20" cstate="print"/>
          <a:srcRect/>
          <a:stretch>
            <a:fillRect/>
          </a:stretch>
        </xdr:blipFill>
        <xdr:spPr bwMode="auto">
          <a:xfrm>
            <a:off x="1047751" y="4678117"/>
            <a:ext cx="7791450" cy="2202777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8199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/>
          <a:srcRect/>
          <a:stretch>
            <a:fillRect/>
          </a:stretch>
        </xdr:blipFill>
        <xdr:spPr bwMode="auto">
          <a:xfrm>
            <a:off x="1990725" y="11112757"/>
            <a:ext cx="5124450" cy="3567332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8200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/>
          <a:srcRect/>
          <a:stretch>
            <a:fillRect/>
          </a:stretch>
        </xdr:blipFill>
        <xdr:spPr bwMode="auto">
          <a:xfrm>
            <a:off x="2171700" y="19343764"/>
            <a:ext cx="5362575" cy="3249535"/>
          </a:xfrm>
          <a:prstGeom prst="rect">
            <a:avLst/>
          </a:prstGeom>
          <a:noFill/>
          <a:ln w="0">
            <a:solidFill>
              <a:srgbClr val="969696"/>
            </a:solidFill>
            <a:miter lim="800000"/>
            <a:headEnd/>
            <a:tailEnd/>
          </a:ln>
        </xdr:spPr>
      </xdr:pic>
      <xdr:sp macro="" textlink="">
        <xdr:nvSpPr>
          <xdr:cNvPr id="121" name="AutoShape 129"/>
          <xdr:cNvSpPr>
            <a:spLocks noChangeArrowheads="1"/>
          </xdr:cNvSpPr>
        </xdr:nvSpPr>
        <xdr:spPr bwMode="auto">
          <a:xfrm>
            <a:off x="651364" y="14906625"/>
            <a:ext cx="8584223" cy="761999"/>
          </a:xfrm>
          <a:prstGeom prst="roundRect">
            <a:avLst>
              <a:gd name="adj" fmla="val 11111"/>
            </a:avLst>
          </a:prstGeom>
          <a:solidFill>
            <a:srgbClr val="EFF7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2" name="Rectangle 35"/>
          <xdr:cNvSpPr>
            <a:spLocks noChangeArrowheads="1"/>
          </xdr:cNvSpPr>
        </xdr:nvSpPr>
        <xdr:spPr bwMode="auto">
          <a:xfrm>
            <a:off x="809624" y="14973300"/>
            <a:ext cx="8298903" cy="819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① 순위별현황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체크리스트에 입력된 우선순위를 기준으로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4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가지 유형으로 나누어 표기됩니다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  <a:p>
            <a:pPr rtl="0"/>
            <a:r>
              <a:rPr lang="ko-KR" altLang="ko-KR" sz="1000" b="1" i="0" baseline="0">
                <a:latin typeface="돋움" pitchFamily="50" charset="-127"/>
                <a:ea typeface="돋움" pitchFamily="50" charset="-127"/>
                <a:cs typeface="+mn-cs"/>
              </a:rPr>
              <a:t>② 출력하기</a:t>
            </a:r>
            <a:r>
              <a:rPr lang="ko-KR" altLang="ko-KR" sz="1000" b="0" i="0" baseline="0">
                <a:latin typeface="돋움" pitchFamily="50" charset="-127"/>
                <a:ea typeface="돋움" pitchFamily="50" charset="-127"/>
                <a:cs typeface="+mn-cs"/>
              </a:rPr>
              <a:t> : A4사이즈에 맞게 자동으로</a:t>
            </a:r>
            <a:r>
              <a:rPr lang="ko-KR" altLang="ko-KR" sz="1000" b="1" i="0" baseline="0">
                <a:latin typeface="돋움" pitchFamily="50" charset="-127"/>
                <a:ea typeface="돋움" pitchFamily="50" charset="-127"/>
                <a:cs typeface="+mn-cs"/>
              </a:rPr>
              <a:t> 미리보기/출력하기</a:t>
            </a:r>
            <a:r>
              <a:rPr lang="en-US" altLang="ko-KR" sz="1000" b="1" i="0" baseline="0">
                <a:latin typeface="돋움" pitchFamily="50" charset="-127"/>
                <a:ea typeface="돋움" pitchFamily="50" charset="-127"/>
                <a:cs typeface="+mn-cs"/>
              </a:rPr>
              <a:t> </a:t>
            </a:r>
            <a:r>
              <a:rPr lang="ko-KR" altLang="ko-KR" sz="1000" b="0" i="0" baseline="0">
                <a:latin typeface="돋움" pitchFamily="50" charset="-127"/>
                <a:ea typeface="돋움" pitchFamily="50" charset="-127"/>
                <a:cs typeface="+mn-cs"/>
              </a:rPr>
              <a:t>등을 할 수 있습니다.</a:t>
            </a:r>
            <a:endParaRPr lang="ko-KR" altLang="ko-KR" sz="1000">
              <a:latin typeface="돋움" pitchFamily="50" charset="-127"/>
              <a:ea typeface="돋움" pitchFamily="50" charset="-127"/>
            </a:endParaRPr>
          </a:p>
          <a:p>
            <a:pPr algn="l" rtl="0">
              <a:lnSpc>
                <a:spcPts val="1200"/>
              </a:lnSpc>
              <a:defRPr sz="1000"/>
            </a:pPr>
            <a:endParaRPr lang="en-US" altLang="ko-KR" sz="10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</xdr:txBody>
      </xdr:sp>
      <xdr:sp macro="" textlink="">
        <xdr:nvSpPr>
          <xdr:cNvPr id="123" name="AutoShape 129"/>
          <xdr:cNvSpPr>
            <a:spLocks noChangeArrowheads="1"/>
          </xdr:cNvSpPr>
        </xdr:nvSpPr>
        <xdr:spPr bwMode="auto">
          <a:xfrm>
            <a:off x="651364" y="22888575"/>
            <a:ext cx="8584223" cy="761999"/>
          </a:xfrm>
          <a:prstGeom prst="roundRect">
            <a:avLst>
              <a:gd name="adj" fmla="val 11111"/>
            </a:avLst>
          </a:prstGeom>
          <a:solidFill>
            <a:srgbClr val="EFF7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4" name="Rectangle 35"/>
          <xdr:cNvSpPr>
            <a:spLocks noChangeArrowheads="1"/>
          </xdr:cNvSpPr>
        </xdr:nvSpPr>
        <xdr:spPr bwMode="auto">
          <a:xfrm>
            <a:off x="809624" y="22955250"/>
            <a:ext cx="8298903" cy="819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① 순위별현황 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: </a:t>
            </a: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입력된 내역을 우선순위순으로 업무내용과 완료예정일을 표기합니다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rPr>
              <a:t>.</a:t>
            </a: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  <a:p>
            <a:pPr algn="l" rtl="0">
              <a:defRPr sz="1000"/>
            </a:pPr>
            <a:endParaRPr lang="en-US" altLang="ko-KR" sz="3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  <a:p>
            <a:pPr rtl="0"/>
            <a:r>
              <a:rPr lang="ko-KR" altLang="ko-KR" sz="1000" b="1" i="0" baseline="0">
                <a:latin typeface="돋움" pitchFamily="50" charset="-127"/>
                <a:ea typeface="돋움" pitchFamily="50" charset="-127"/>
                <a:cs typeface="+mn-cs"/>
              </a:rPr>
              <a:t>② 출력하기</a:t>
            </a:r>
            <a:r>
              <a:rPr lang="ko-KR" altLang="ko-KR" sz="1000" b="0" i="0" baseline="0">
                <a:latin typeface="돋움" pitchFamily="50" charset="-127"/>
                <a:ea typeface="돋움" pitchFamily="50" charset="-127"/>
                <a:cs typeface="+mn-cs"/>
              </a:rPr>
              <a:t> : A4사이즈에 맞게 자동으로</a:t>
            </a:r>
            <a:r>
              <a:rPr lang="ko-KR" altLang="ko-KR" sz="1000" b="1" i="0" baseline="0">
                <a:latin typeface="돋움" pitchFamily="50" charset="-127"/>
                <a:ea typeface="돋움" pitchFamily="50" charset="-127"/>
                <a:cs typeface="+mn-cs"/>
              </a:rPr>
              <a:t> 미리보기/출력하기/파일생성</a:t>
            </a:r>
            <a:r>
              <a:rPr lang="ko-KR" altLang="ko-KR" sz="1000" b="0" i="0" baseline="0">
                <a:latin typeface="돋움" pitchFamily="50" charset="-127"/>
                <a:ea typeface="돋움" pitchFamily="50" charset="-127"/>
                <a:cs typeface="+mn-cs"/>
              </a:rPr>
              <a:t> 등을 할 수 있습니다.</a:t>
            </a:r>
            <a:endParaRPr lang="ko-KR" altLang="ko-KR" sz="1000">
              <a:latin typeface="돋움" pitchFamily="50" charset="-127"/>
              <a:ea typeface="돋움" pitchFamily="50" charset="-127"/>
            </a:endParaRPr>
          </a:p>
          <a:p>
            <a:pPr algn="l" rtl="0">
              <a:lnSpc>
                <a:spcPts val="1200"/>
              </a:lnSpc>
              <a:defRPr sz="1000"/>
            </a:pPr>
            <a:endParaRPr lang="en-US" altLang="ko-KR" sz="1000" b="0" i="0" u="none" strike="noStrike" baseline="0">
              <a:solidFill>
                <a:srgbClr val="000000"/>
              </a:solidFill>
              <a:latin typeface="돋움" pitchFamily="50" charset="-127"/>
              <a:ea typeface="돋움" pitchFamily="50" charset="-127"/>
            </a:endParaRPr>
          </a:p>
        </xdr:txBody>
      </xdr:sp>
      <xdr:grpSp>
        <xdr:nvGrpSpPr>
          <xdr:cNvPr id="127" name="그룹 126"/>
          <xdr:cNvGrpSpPr/>
        </xdr:nvGrpSpPr>
        <xdr:grpSpPr>
          <a:xfrm>
            <a:off x="2533650" y="26765250"/>
            <a:ext cx="4238625" cy="4591050"/>
            <a:chOff x="10401300" y="25755600"/>
            <a:chExt cx="6057900" cy="6781800"/>
          </a:xfrm>
        </xdr:grpSpPr>
        <xdr:pic>
          <xdr:nvPicPr>
            <xdr:cNvPr id="125" name="Picture 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3" cstate="print"/>
            <a:srcRect t="1053"/>
            <a:stretch>
              <a:fillRect/>
            </a:stretch>
          </xdr:blipFill>
          <xdr:spPr bwMode="auto">
            <a:xfrm>
              <a:off x="10401300" y="25755600"/>
              <a:ext cx="6038850" cy="2686050"/>
            </a:xfrm>
            <a:prstGeom prst="rect">
              <a:avLst/>
            </a:prstGeom>
            <a:noFill/>
            <a:ln w="0" algn="ctr">
              <a:solidFill>
                <a:srgbClr val="969696"/>
              </a:solidFill>
              <a:miter lim="800000"/>
              <a:headEnd/>
              <a:tailEnd/>
            </a:ln>
          </xdr:spPr>
        </xdr:pic>
        <xdr:pic>
          <xdr:nvPicPr>
            <xdr:cNvPr id="126" name="Picture 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4" cstate="print"/>
            <a:srcRect/>
            <a:stretch>
              <a:fillRect/>
            </a:stretch>
          </xdr:blipFill>
          <xdr:spPr bwMode="auto">
            <a:xfrm>
              <a:off x="10410825" y="28432125"/>
              <a:ext cx="6048375" cy="4105275"/>
            </a:xfrm>
            <a:prstGeom prst="rect">
              <a:avLst/>
            </a:prstGeom>
            <a:noFill/>
            <a:ln w="0" algn="ctr">
              <a:solidFill>
                <a:srgbClr val="969696"/>
              </a:solidFill>
              <a:miter lim="800000"/>
              <a:headEnd/>
              <a:tailEnd/>
            </a:ln>
          </xdr:spPr>
        </xdr:pic>
      </xdr:grpSp>
      <xdr:pic>
        <xdr:nvPicPr>
          <xdr:cNvPr id="8201" name="Picture 9"/>
          <xdr:cNvPicPr>
            <a:picLocks noChangeAspect="1" noChangeArrowheads="1"/>
          </xdr:cNvPicPr>
        </xdr:nvPicPr>
        <xdr:blipFill>
          <a:blip xmlns:r="http://schemas.openxmlformats.org/officeDocument/2006/relationships" r:embed="rId25" cstate="print"/>
          <a:srcRect/>
          <a:stretch>
            <a:fillRect/>
          </a:stretch>
        </xdr:blipFill>
        <xdr:spPr bwMode="auto">
          <a:xfrm>
            <a:off x="2072376" y="35455981"/>
            <a:ext cx="5299973" cy="3758444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8202" name="Picture 10"/>
          <xdr:cNvPicPr>
            <a:picLocks noChangeAspect="1" noChangeArrowheads="1"/>
          </xdr:cNvPicPr>
        </xdr:nvPicPr>
        <xdr:blipFill>
          <a:blip xmlns:r="http://schemas.openxmlformats.org/officeDocument/2006/relationships" r:embed="rId26" cstate="print"/>
          <a:srcRect/>
          <a:stretch>
            <a:fillRect/>
          </a:stretch>
        </xdr:blipFill>
        <xdr:spPr bwMode="auto">
          <a:xfrm>
            <a:off x="1585236" y="36764322"/>
            <a:ext cx="3520164" cy="4993721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</xdr:spPr>
      </xdr:pic>
      <xdr:pic>
        <xdr:nvPicPr>
          <xdr:cNvPr id="8203" name="Picture 11"/>
          <xdr:cNvPicPr>
            <a:picLocks noChangeAspect="1" noChangeArrowheads="1"/>
          </xdr:cNvPicPr>
        </xdr:nvPicPr>
        <xdr:blipFill>
          <a:blip xmlns:r="http://schemas.openxmlformats.org/officeDocument/2006/relationships" r:embed="rId27" cstate="print"/>
          <a:srcRect/>
          <a:stretch>
            <a:fillRect/>
          </a:stretch>
        </xdr:blipFill>
        <xdr:spPr bwMode="auto">
          <a:xfrm>
            <a:off x="4597055" y="37176074"/>
            <a:ext cx="3413111" cy="4653669"/>
          </a:xfrm>
          <a:prstGeom prst="rect">
            <a:avLst/>
          </a:prstGeom>
          <a:noFill/>
          <a:ln w="0" algn="ctr">
            <a:solidFill>
              <a:srgbClr val="969696"/>
            </a:solidFill>
            <a:miter lim="800000"/>
            <a:headEnd/>
            <a:tailEnd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4</xdr:row>
      <xdr:rowOff>47625</xdr:rowOff>
    </xdr:from>
    <xdr:to>
      <xdr:col>2</xdr:col>
      <xdr:colOff>228600</xdr:colOff>
      <xdr:row>5</xdr:row>
      <xdr:rowOff>104775</xdr:rowOff>
    </xdr:to>
    <xdr:pic macro="[0]!모두표시">
      <xdr:nvPicPr>
        <xdr:cNvPr id="15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476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</xdr:col>
      <xdr:colOff>304800</xdr:colOff>
      <xdr:row>4</xdr:row>
      <xdr:rowOff>47625</xdr:rowOff>
    </xdr:from>
    <xdr:to>
      <xdr:col>2</xdr:col>
      <xdr:colOff>1285875</xdr:colOff>
      <xdr:row>5</xdr:row>
      <xdr:rowOff>104775</xdr:rowOff>
    </xdr:to>
    <xdr:pic macro="[0]!날짜정렬">
      <xdr:nvPicPr>
        <xdr:cNvPr id="31" name="Picture 56" descr="날짜정렬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476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20</xdr:col>
      <xdr:colOff>28575</xdr:colOff>
      <xdr:row>1</xdr:row>
      <xdr:rowOff>447675</xdr:rowOff>
    </xdr:to>
    <xdr:grpSp>
      <xdr:nvGrpSpPr>
        <xdr:cNvPr id="44" name="그룹 43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32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33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34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5" name="Picture 10" descr="엑셀상담서비스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6" name="Picture 11" descr="엑셀지식in">
            <a:hlinkClick xmlns:r="http://schemas.openxmlformats.org/officeDocument/2006/relationships" r:id="rId8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업무체크리스트" textlink="">
        <xdr:nvSpPr>
          <xdr:cNvPr id="37" name="모서리가 둥근 직사각형 36"/>
          <xdr:cNvSpPr/>
        </xdr:nvSpPr>
        <xdr:spPr bwMode="auto">
          <a:xfrm>
            <a:off x="1495425" y="552450"/>
            <a:ext cx="1260000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업무체크리스트</a:t>
            </a:r>
          </a:p>
        </xdr:txBody>
      </xdr:sp>
      <xdr:sp macro="[0]!이동_가로세로10칸" textlink="">
        <xdr:nvSpPr>
          <xdr:cNvPr id="38" name="직사각형 37"/>
          <xdr:cNvSpPr/>
        </xdr:nvSpPr>
        <xdr:spPr bwMode="auto">
          <a:xfrm>
            <a:off x="2714625" y="552450"/>
            <a:ext cx="1188000" cy="295200"/>
          </a:xfrm>
          <a:prstGeom prst="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(10</a:t>
            </a:r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칸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현황" textlink="">
        <xdr:nvSpPr>
          <xdr:cNvPr id="39" name="모서리가 둥근 직사각형 38"/>
          <xdr:cNvSpPr/>
        </xdr:nvSpPr>
        <xdr:spPr bwMode="auto">
          <a:xfrm>
            <a:off x="5048248" y="552450"/>
            <a:ext cx="1260000" cy="295200"/>
          </a:xfrm>
          <a:prstGeom prst="round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월별현황</a:t>
            </a:r>
            <a:endParaRPr lang="en-US" altLang="ko-KR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가로세로" textlink="">
        <xdr:nvSpPr>
          <xdr:cNvPr id="40" name="직사각형 39"/>
          <xdr:cNvSpPr/>
        </xdr:nvSpPr>
        <xdr:spPr bwMode="auto">
          <a:xfrm>
            <a:off x="3895724" y="552450"/>
            <a:ext cx="1188000" cy="295200"/>
          </a:xfrm>
          <a:prstGeom prst="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</a:t>
            </a:r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세로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pic>
        <xdr:nvPicPr>
          <xdr:cNvPr id="41" name="그림 40">
            <a:hlinkClick xmlns:r="http://schemas.openxmlformats.org/officeDocument/2006/relationships" r:id="rId10"/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50" y="95250"/>
            <a:ext cx="1850140" cy="268225"/>
          </a:xfrm>
          <a:prstGeom prst="rect">
            <a:avLst/>
          </a:prstGeom>
        </xdr:spPr>
      </xdr:pic>
      <xdr:sp macro="" textlink="">
        <xdr:nvSpPr>
          <xdr:cNvPr id="42" name="Text Box 71"/>
          <xdr:cNvSpPr txBox="1">
            <a:spLocks noChangeArrowheads="1"/>
          </xdr:cNvSpPr>
        </xdr:nvSpPr>
        <xdr:spPr bwMode="auto">
          <a:xfrm>
            <a:off x="2124075" y="66675"/>
            <a:ext cx="3905250" cy="37147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업무체크리스트</a:t>
            </a:r>
            <a:endPara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endParaRPr>
          </a:p>
        </xdr:txBody>
      </xdr:sp>
    </xdr:grpSp>
    <xdr:clientData fPrintsWithSheet="0"/>
  </xdr:twoCellAnchor>
  <xdr:twoCellAnchor editAs="absolute">
    <xdr:from>
      <xdr:col>10</xdr:col>
      <xdr:colOff>9525</xdr:colOff>
      <xdr:row>1</xdr:row>
      <xdr:rowOff>95250</xdr:rowOff>
    </xdr:from>
    <xdr:to>
      <xdr:col>11</xdr:col>
      <xdr:colOff>628650</xdr:colOff>
      <xdr:row>1</xdr:row>
      <xdr:rowOff>333375</xdr:rowOff>
    </xdr:to>
    <xdr:sp macro="" textlink="" fLocksText="0">
      <xdr:nvSpPr>
        <xdr:cNvPr id="43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rPr>
            <a:t>업무체크리스트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 fPrintsWithSheet="0"/>
  </xdr:twoCellAnchor>
  <xdr:twoCellAnchor editAs="absolute">
    <xdr:from>
      <xdr:col>3</xdr:col>
      <xdr:colOff>2114551</xdr:colOff>
      <xdr:row>2</xdr:row>
      <xdr:rowOff>104775</xdr:rowOff>
    </xdr:from>
    <xdr:to>
      <xdr:col>3</xdr:col>
      <xdr:colOff>3097351</xdr:colOff>
      <xdr:row>3</xdr:row>
      <xdr:rowOff>161625</xdr:rowOff>
    </xdr:to>
    <xdr:pic macro="[0]!기간검색">
      <xdr:nvPicPr>
        <xdr:cNvPr id="45" name="그림 44" descr="기간검색.png"/>
        <xdr:cNvPicPr>
          <a:picLocks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343401" y="1114425"/>
          <a:ext cx="982800" cy="266400"/>
        </a:xfrm>
        <a:prstGeom prst="rect">
          <a:avLst/>
        </a:prstGeom>
      </xdr:spPr>
    </xdr:pic>
    <xdr:clientData fPrintsWithSheet="0"/>
  </xdr:twoCellAnchor>
  <xdr:twoCellAnchor editAs="absolute">
    <xdr:from>
      <xdr:col>3</xdr:col>
      <xdr:colOff>1060839</xdr:colOff>
      <xdr:row>2</xdr:row>
      <xdr:rowOff>104775</xdr:rowOff>
    </xdr:from>
    <xdr:to>
      <xdr:col>3</xdr:col>
      <xdr:colOff>2043639</xdr:colOff>
      <xdr:row>3</xdr:row>
      <xdr:rowOff>161625</xdr:rowOff>
    </xdr:to>
    <xdr:pic macro="[0]!보류">
      <xdr:nvPicPr>
        <xdr:cNvPr id="46" name="그림 45" descr="보류.png"/>
        <xdr:cNvPicPr>
          <a:picLocks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289689" y="1114425"/>
          <a:ext cx="982800" cy="266400"/>
        </a:xfrm>
        <a:prstGeom prst="rect">
          <a:avLst/>
        </a:prstGeom>
      </xdr:spPr>
    </xdr:pic>
    <xdr:clientData fPrintsWithSheet="0"/>
  </xdr:twoCellAnchor>
  <xdr:twoCellAnchor editAs="absolute">
    <xdr:from>
      <xdr:col>1</xdr:col>
      <xdr:colOff>4726</xdr:colOff>
      <xdr:row>2</xdr:row>
      <xdr:rowOff>104775</xdr:rowOff>
    </xdr:from>
    <xdr:to>
      <xdr:col>2</xdr:col>
      <xdr:colOff>235051</xdr:colOff>
      <xdr:row>3</xdr:row>
      <xdr:rowOff>161625</xdr:rowOff>
    </xdr:to>
    <xdr:pic macro="[0]!오늘의업무">
      <xdr:nvPicPr>
        <xdr:cNvPr id="47" name="그림 46" descr="오늘업무.png"/>
        <xdr:cNvPicPr>
          <a:picLocks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28551" y="1114425"/>
          <a:ext cx="982800" cy="266400"/>
        </a:xfrm>
        <a:prstGeom prst="rect">
          <a:avLst/>
        </a:prstGeom>
      </xdr:spPr>
    </xdr:pic>
    <xdr:clientData fPrintsWithSheet="0"/>
  </xdr:twoCellAnchor>
  <xdr:twoCellAnchor editAs="absolute">
    <xdr:from>
      <xdr:col>2</xdr:col>
      <xdr:colOff>305963</xdr:colOff>
      <xdr:row>2</xdr:row>
      <xdr:rowOff>104775</xdr:rowOff>
    </xdr:from>
    <xdr:to>
      <xdr:col>2</xdr:col>
      <xdr:colOff>1288763</xdr:colOff>
      <xdr:row>3</xdr:row>
      <xdr:rowOff>161625</xdr:rowOff>
    </xdr:to>
    <xdr:pic macro="[0]!진행중">
      <xdr:nvPicPr>
        <xdr:cNvPr id="48" name="그림 47" descr="진행중.png"/>
        <xdr:cNvPicPr>
          <a:picLocks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182263" y="1114425"/>
          <a:ext cx="982800" cy="266400"/>
        </a:xfrm>
        <a:prstGeom prst="rect">
          <a:avLst/>
        </a:prstGeom>
      </xdr:spPr>
    </xdr:pic>
    <xdr:clientData fPrintsWithSheet="0"/>
  </xdr:twoCellAnchor>
  <xdr:twoCellAnchor editAs="absolute">
    <xdr:from>
      <xdr:col>3</xdr:col>
      <xdr:colOff>7126</xdr:colOff>
      <xdr:row>2</xdr:row>
      <xdr:rowOff>104775</xdr:rowOff>
    </xdr:from>
    <xdr:to>
      <xdr:col>3</xdr:col>
      <xdr:colOff>989926</xdr:colOff>
      <xdr:row>3</xdr:row>
      <xdr:rowOff>161625</xdr:rowOff>
    </xdr:to>
    <xdr:pic macro="[0]!처리완료">
      <xdr:nvPicPr>
        <xdr:cNvPr id="49" name="그림 48" descr="처리완료.png"/>
        <xdr:cNvPicPr>
          <a:picLocks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235976" y="1114425"/>
          <a:ext cx="982800" cy="2664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20</xdr:row>
      <xdr:rowOff>66675</xdr:rowOff>
    </xdr:from>
    <xdr:to>
      <xdr:col>11</xdr:col>
      <xdr:colOff>79650</xdr:colOff>
      <xdr:row>20</xdr:row>
      <xdr:rowOff>66675</xdr:rowOff>
    </xdr:to>
    <xdr:cxnSp macro="">
      <xdr:nvCxnSpPr>
        <xdr:cNvPr id="3" name="직선 연결선 2"/>
        <xdr:cNvCxnSpPr/>
      </xdr:nvCxnSpPr>
      <xdr:spPr>
        <a:xfrm>
          <a:off x="828675" y="4086225"/>
          <a:ext cx="7452000" cy="0"/>
        </a:xfrm>
        <a:prstGeom prst="line">
          <a:avLst/>
        </a:prstGeom>
        <a:ln w="25400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43954</xdr:colOff>
      <xdr:row>19</xdr:row>
      <xdr:rowOff>111165</xdr:rowOff>
    </xdr:from>
    <xdr:to>
      <xdr:col>1</xdr:col>
      <xdr:colOff>710804</xdr:colOff>
      <xdr:row>20</xdr:row>
      <xdr:rowOff>189899</xdr:rowOff>
    </xdr:to>
    <xdr:sp macro="" textlink="">
      <xdr:nvSpPr>
        <xdr:cNvPr id="4" name="TextBox 3"/>
        <xdr:cNvSpPr txBox="1"/>
      </xdr:nvSpPr>
      <xdr:spPr>
        <a:xfrm>
          <a:off x="110629" y="3921165"/>
          <a:ext cx="666850" cy="2882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spAutoFit/>
        </a:bodyPr>
        <a:lstStyle/>
        <a:p>
          <a:pPr algn="ctr"/>
          <a:r>
            <a:rPr lang="ko-KR" altLang="en-US" sz="1300" b="1"/>
            <a:t>덜중요함</a:t>
          </a:r>
        </a:p>
      </xdr:txBody>
    </xdr:sp>
    <xdr:clientData/>
  </xdr:twoCellAnchor>
  <xdr:twoCellAnchor editAs="oneCell">
    <xdr:from>
      <xdr:col>6</xdr:col>
      <xdr:colOff>352425</xdr:colOff>
      <xdr:row>8</xdr:row>
      <xdr:rowOff>104775</xdr:rowOff>
    </xdr:from>
    <xdr:to>
      <xdr:col>6</xdr:col>
      <xdr:colOff>352425</xdr:colOff>
      <xdr:row>31</xdr:row>
      <xdr:rowOff>145125</xdr:rowOff>
    </xdr:to>
    <xdr:cxnSp macro="">
      <xdr:nvCxnSpPr>
        <xdr:cNvPr id="7" name="직선 연결선 6"/>
        <xdr:cNvCxnSpPr/>
      </xdr:nvCxnSpPr>
      <xdr:spPr>
        <a:xfrm>
          <a:off x="4486275" y="1609725"/>
          <a:ext cx="0" cy="4860000"/>
        </a:xfrm>
        <a:prstGeom prst="line">
          <a:avLst/>
        </a:prstGeom>
        <a:ln w="25400">
          <a:solidFill>
            <a:schemeClr val="tx2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166054</xdr:colOff>
      <xdr:row>19</xdr:row>
      <xdr:rowOff>111165</xdr:rowOff>
    </xdr:from>
    <xdr:to>
      <xdr:col>11</xdr:col>
      <xdr:colOff>666192</xdr:colOff>
      <xdr:row>20</xdr:row>
      <xdr:rowOff>189899</xdr:rowOff>
    </xdr:to>
    <xdr:sp macro="" textlink="">
      <xdr:nvSpPr>
        <xdr:cNvPr id="8" name="TextBox 7"/>
        <xdr:cNvSpPr txBox="1"/>
      </xdr:nvSpPr>
      <xdr:spPr>
        <a:xfrm>
          <a:off x="8348029" y="3921165"/>
          <a:ext cx="500138" cy="2882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spAutoFit/>
        </a:bodyPr>
        <a:lstStyle/>
        <a:p>
          <a:pPr algn="ctr"/>
          <a:r>
            <a:rPr lang="ko-KR" altLang="en-US" sz="1300" b="1"/>
            <a:t>중요함</a:t>
          </a:r>
        </a:p>
      </xdr:txBody>
    </xdr:sp>
    <xdr:clientData/>
  </xdr:twoCellAnchor>
  <xdr:twoCellAnchor editAs="oneCell">
    <xdr:from>
      <xdr:col>6</xdr:col>
      <xdr:colOff>191617</xdr:colOff>
      <xdr:row>7</xdr:row>
      <xdr:rowOff>6390</xdr:rowOff>
    </xdr:from>
    <xdr:to>
      <xdr:col>6</xdr:col>
      <xdr:colOff>525043</xdr:colOff>
      <xdr:row>8</xdr:row>
      <xdr:rowOff>85124</xdr:rowOff>
    </xdr:to>
    <xdr:sp macro="" textlink="">
      <xdr:nvSpPr>
        <xdr:cNvPr id="9" name="TextBox 8"/>
        <xdr:cNvSpPr txBox="1"/>
      </xdr:nvSpPr>
      <xdr:spPr>
        <a:xfrm>
          <a:off x="4325467" y="1301790"/>
          <a:ext cx="333426" cy="2882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spAutoFit/>
        </a:bodyPr>
        <a:lstStyle/>
        <a:p>
          <a:pPr algn="ctr"/>
          <a:r>
            <a:rPr lang="ko-KR" altLang="en-US" sz="1300" b="1"/>
            <a:t>급함</a:t>
          </a:r>
        </a:p>
      </xdr:txBody>
    </xdr:sp>
    <xdr:clientData/>
  </xdr:twoCellAnchor>
  <xdr:twoCellAnchor editAs="oneCell">
    <xdr:from>
      <xdr:col>6</xdr:col>
      <xdr:colOff>108261</xdr:colOff>
      <xdr:row>31</xdr:row>
      <xdr:rowOff>149265</xdr:rowOff>
    </xdr:from>
    <xdr:to>
      <xdr:col>6</xdr:col>
      <xdr:colOff>608399</xdr:colOff>
      <xdr:row>33</xdr:row>
      <xdr:rowOff>18449</xdr:rowOff>
    </xdr:to>
    <xdr:sp macro="" textlink="">
      <xdr:nvSpPr>
        <xdr:cNvPr id="10" name="TextBox 9"/>
        <xdr:cNvSpPr txBox="1"/>
      </xdr:nvSpPr>
      <xdr:spPr>
        <a:xfrm>
          <a:off x="4242111" y="6473865"/>
          <a:ext cx="500138" cy="2882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ctr">
          <a:spAutoFit/>
        </a:bodyPr>
        <a:lstStyle/>
        <a:p>
          <a:pPr algn="ctr"/>
          <a:r>
            <a:rPr lang="ko-KR" altLang="en-US" sz="1300" b="1"/>
            <a:t>덜급함</a:t>
          </a:r>
        </a:p>
      </xdr:txBody>
    </xdr:sp>
    <xdr:clientData/>
  </xdr:twoCellAnchor>
  <xdr:twoCellAnchor editAs="absolute">
    <xdr:from>
      <xdr:col>14</xdr:col>
      <xdr:colOff>552450</xdr:colOff>
      <xdr:row>1</xdr:row>
      <xdr:rowOff>28575</xdr:rowOff>
    </xdr:from>
    <xdr:to>
      <xdr:col>15</xdr:col>
      <xdr:colOff>723900</xdr:colOff>
      <xdr:row>2</xdr:row>
      <xdr:rowOff>47625</xdr:rowOff>
    </xdr:to>
    <xdr:pic macro="[0]!미리보기">
      <xdr:nvPicPr>
        <xdr:cNvPr id="18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</xdr:col>
      <xdr:colOff>133350</xdr:colOff>
      <xdr:row>1</xdr:row>
      <xdr:rowOff>228600</xdr:rowOff>
    </xdr:from>
    <xdr:to>
      <xdr:col>4</xdr:col>
      <xdr:colOff>304800</xdr:colOff>
      <xdr:row>3</xdr:row>
      <xdr:rowOff>0</xdr:rowOff>
    </xdr:to>
    <xdr:pic macro="[0]!가로세로_추출하기">
      <xdr:nvPicPr>
        <xdr:cNvPr id="19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2382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15</xdr:col>
      <xdr:colOff>781050</xdr:colOff>
      <xdr:row>1</xdr:row>
      <xdr:rowOff>28575</xdr:rowOff>
    </xdr:from>
    <xdr:to>
      <xdr:col>17</xdr:col>
      <xdr:colOff>142875</xdr:colOff>
      <xdr:row>2</xdr:row>
      <xdr:rowOff>47625</xdr:rowOff>
    </xdr:to>
    <xdr:pic macro="[0]!출력하기">
      <xdr:nvPicPr>
        <xdr:cNvPr id="20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10975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17</xdr:col>
      <xdr:colOff>152400</xdr:colOff>
      <xdr:row>0</xdr:row>
      <xdr:rowOff>952500</xdr:rowOff>
    </xdr:to>
    <xdr:grpSp>
      <xdr:nvGrpSpPr>
        <xdr:cNvPr id="29" name="그룹 28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13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4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15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6" name="Picture 10" descr="엑셀상담서비스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" name="Picture 11" descr="엑셀지식in">
            <a:hlinkClick xmlns:r="http://schemas.openxmlformats.org/officeDocument/2006/relationships" r:id="rId9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업무체크리스트" textlink="">
        <xdr:nvSpPr>
          <xdr:cNvPr id="22" name="모서리가 둥근 직사각형 21"/>
          <xdr:cNvSpPr/>
        </xdr:nvSpPr>
        <xdr:spPr bwMode="auto">
          <a:xfrm>
            <a:off x="1495425" y="552450"/>
            <a:ext cx="1260000" cy="295200"/>
          </a:xfrm>
          <a:prstGeom prst="round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업무체크리스트</a:t>
            </a:r>
          </a:p>
        </xdr:txBody>
      </xdr:sp>
      <xdr:sp macro="[0]!이동_가로세로10칸" textlink="">
        <xdr:nvSpPr>
          <xdr:cNvPr id="23" name="직사각형 22"/>
          <xdr:cNvSpPr/>
        </xdr:nvSpPr>
        <xdr:spPr bwMode="auto">
          <a:xfrm>
            <a:off x="2714625" y="552450"/>
            <a:ext cx="118800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(10</a:t>
            </a:r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칸</a:t>
            </a:r>
            <a:r>
              <a:rPr lang="en-US" altLang="ko-KR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chemeClr val="bg1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현황" textlink="">
        <xdr:nvSpPr>
          <xdr:cNvPr id="24" name="모서리가 둥근 직사각형 23"/>
          <xdr:cNvSpPr/>
        </xdr:nvSpPr>
        <xdr:spPr bwMode="auto">
          <a:xfrm>
            <a:off x="5048248" y="552450"/>
            <a:ext cx="1260000" cy="295200"/>
          </a:xfrm>
          <a:prstGeom prst="round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월별현황</a:t>
            </a:r>
            <a:endParaRPr lang="en-US" altLang="ko-KR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가로세로" textlink="">
        <xdr:nvSpPr>
          <xdr:cNvPr id="25" name="직사각형 24"/>
          <xdr:cNvSpPr/>
        </xdr:nvSpPr>
        <xdr:spPr bwMode="auto">
          <a:xfrm>
            <a:off x="3895724" y="552450"/>
            <a:ext cx="1188000" cy="295200"/>
          </a:xfrm>
          <a:prstGeom prst="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</a:t>
            </a:r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세로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pic>
        <xdr:nvPicPr>
          <xdr:cNvPr id="26" name="그림 25">
            <a:hlinkClick xmlns:r="http://schemas.openxmlformats.org/officeDocument/2006/relationships" r:id="rId11"/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50" y="95250"/>
            <a:ext cx="1850140" cy="268225"/>
          </a:xfrm>
          <a:prstGeom prst="rect">
            <a:avLst/>
          </a:prstGeom>
        </xdr:spPr>
      </xdr:pic>
      <xdr:sp macro="" textlink="">
        <xdr:nvSpPr>
          <xdr:cNvPr id="27" name="Text Box 71"/>
          <xdr:cNvSpPr txBox="1">
            <a:spLocks noChangeArrowheads="1"/>
          </xdr:cNvSpPr>
        </xdr:nvSpPr>
        <xdr:spPr bwMode="auto">
          <a:xfrm>
            <a:off x="2124075" y="66675"/>
            <a:ext cx="3905250" cy="37147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업무체크리스트</a:t>
            </a:r>
            <a:endPara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endParaRPr>
          </a:p>
        </xdr:txBody>
      </xdr:sp>
    </xdr:grpSp>
    <xdr:clientData fPrintsWithSheet="0"/>
  </xdr:twoCellAnchor>
  <xdr:twoCellAnchor editAs="absolute">
    <xdr:from>
      <xdr:col>14</xdr:col>
      <xdr:colOff>504825</xdr:colOff>
      <xdr:row>0</xdr:row>
      <xdr:rowOff>600075</xdr:rowOff>
    </xdr:from>
    <xdr:to>
      <xdr:col>16</xdr:col>
      <xdr:colOff>190500</xdr:colOff>
      <xdr:row>0</xdr:row>
      <xdr:rowOff>838200</xdr:rowOff>
    </xdr:to>
    <xdr:sp macro="" textlink="" fLocksText="0">
      <xdr:nvSpPr>
        <xdr:cNvPr id="28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rPr>
            <a:t>업무체크리스트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66675</xdr:colOff>
      <xdr:row>3</xdr:row>
      <xdr:rowOff>19050</xdr:rowOff>
    </xdr:from>
    <xdr:to>
      <xdr:col>10</xdr:col>
      <xdr:colOff>361950</xdr:colOff>
      <xdr:row>4</xdr:row>
      <xdr:rowOff>200025</xdr:rowOff>
    </xdr:to>
    <xdr:pic macro="[0]!미리보기">
      <xdr:nvPicPr>
        <xdr:cNvPr id="6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5475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5</xdr:col>
      <xdr:colOff>0</xdr:colOff>
      <xdr:row>6</xdr:row>
      <xdr:rowOff>133350</xdr:rowOff>
    </xdr:from>
    <xdr:to>
      <xdr:col>6</xdr:col>
      <xdr:colOff>171450</xdr:colOff>
      <xdr:row>7</xdr:row>
      <xdr:rowOff>190500</xdr:rowOff>
    </xdr:to>
    <xdr:pic macro="[0]!가로세로2_추출하기">
      <xdr:nvPicPr>
        <xdr:cNvPr id="7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65735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10</xdr:col>
      <xdr:colOff>438150</xdr:colOff>
      <xdr:row>3</xdr:row>
      <xdr:rowOff>19050</xdr:rowOff>
    </xdr:from>
    <xdr:to>
      <xdr:col>12</xdr:col>
      <xdr:colOff>47625</xdr:colOff>
      <xdr:row>4</xdr:row>
      <xdr:rowOff>200025</xdr:rowOff>
    </xdr:to>
    <xdr:pic macro="[0]!출력하기">
      <xdr:nvPicPr>
        <xdr:cNvPr id="8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0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12</xdr:col>
      <xdr:colOff>114300</xdr:colOff>
      <xdr:row>3</xdr:row>
      <xdr:rowOff>19050</xdr:rowOff>
    </xdr:from>
    <xdr:to>
      <xdr:col>13</xdr:col>
      <xdr:colOff>409575</xdr:colOff>
      <xdr:row>4</xdr:row>
      <xdr:rowOff>200025</xdr:rowOff>
    </xdr:to>
    <xdr:pic macro="[0]!파일생성">
      <xdr:nvPicPr>
        <xdr:cNvPr id="9" name="Picture 53" descr="파일생성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0" y="1038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0</xdr:col>
      <xdr:colOff>0</xdr:colOff>
      <xdr:row>0</xdr:row>
      <xdr:rowOff>0</xdr:rowOff>
    </xdr:from>
    <xdr:to>
      <xdr:col>13</xdr:col>
      <xdr:colOff>409575</xdr:colOff>
      <xdr:row>2</xdr:row>
      <xdr:rowOff>19050</xdr:rowOff>
    </xdr:to>
    <xdr:grpSp>
      <xdr:nvGrpSpPr>
        <xdr:cNvPr id="22" name="그룹 21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10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1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12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0" descr="엑셀상담서비스">
            <a:hlinkClick xmlns:r="http://schemas.openxmlformats.org/officeDocument/2006/relationships" r:id="rId8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1" descr="엑셀지식in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업무체크리스트" textlink="">
        <xdr:nvSpPr>
          <xdr:cNvPr id="15" name="모서리가 둥근 직사각형 14"/>
          <xdr:cNvSpPr/>
        </xdr:nvSpPr>
        <xdr:spPr bwMode="auto">
          <a:xfrm>
            <a:off x="1495425" y="552450"/>
            <a:ext cx="1260000" cy="295200"/>
          </a:xfrm>
          <a:prstGeom prst="round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업무체크리스트</a:t>
            </a:r>
          </a:p>
        </xdr:txBody>
      </xdr:sp>
      <xdr:sp macro="[0]!이동_가로세로10칸" textlink="">
        <xdr:nvSpPr>
          <xdr:cNvPr id="16" name="직사각형 15"/>
          <xdr:cNvSpPr/>
        </xdr:nvSpPr>
        <xdr:spPr bwMode="auto">
          <a:xfrm>
            <a:off x="2714625" y="552450"/>
            <a:ext cx="1188000" cy="295200"/>
          </a:xfrm>
          <a:prstGeom prst="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(10</a:t>
            </a:r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칸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현황" textlink="">
        <xdr:nvSpPr>
          <xdr:cNvPr id="17" name="모서리가 둥근 직사각형 16"/>
          <xdr:cNvSpPr/>
        </xdr:nvSpPr>
        <xdr:spPr bwMode="auto">
          <a:xfrm>
            <a:off x="5048248" y="552450"/>
            <a:ext cx="1260000" cy="295200"/>
          </a:xfrm>
          <a:prstGeom prst="round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월별현황</a:t>
            </a:r>
            <a:endParaRPr lang="en-US" altLang="ko-KR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가로세로" textlink="">
        <xdr:nvSpPr>
          <xdr:cNvPr id="18" name="직사각형 17"/>
          <xdr:cNvSpPr/>
        </xdr:nvSpPr>
        <xdr:spPr bwMode="auto">
          <a:xfrm>
            <a:off x="3895724" y="552450"/>
            <a:ext cx="118800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</a:t>
            </a:r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세로</a:t>
            </a:r>
            <a:r>
              <a:rPr lang="en-US" altLang="ko-KR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chemeClr val="bg1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pic>
        <xdr:nvPicPr>
          <xdr:cNvPr id="19" name="그림 18">
            <a:hlinkClick xmlns:r="http://schemas.openxmlformats.org/officeDocument/2006/relationships" r:id="rId12"/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50" y="95250"/>
            <a:ext cx="1850140" cy="268225"/>
          </a:xfrm>
          <a:prstGeom prst="rect">
            <a:avLst/>
          </a:prstGeom>
        </xdr:spPr>
      </xdr:pic>
      <xdr:sp macro="" textlink="">
        <xdr:nvSpPr>
          <xdr:cNvPr id="20" name="Text Box 71"/>
          <xdr:cNvSpPr txBox="1">
            <a:spLocks noChangeArrowheads="1"/>
          </xdr:cNvSpPr>
        </xdr:nvSpPr>
        <xdr:spPr bwMode="auto">
          <a:xfrm>
            <a:off x="2124075" y="66675"/>
            <a:ext cx="3905250" cy="37147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업무체크리스트</a:t>
            </a:r>
            <a:endPara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endParaRPr>
          </a:p>
        </xdr:txBody>
      </xdr:sp>
    </xdr:grpSp>
    <xdr:clientData fPrintsWithSheet="0"/>
  </xdr:twoCellAnchor>
  <xdr:twoCellAnchor editAs="absolute">
    <xdr:from>
      <xdr:col>10</xdr:col>
      <xdr:colOff>390525</xdr:colOff>
      <xdr:row>1</xdr:row>
      <xdr:rowOff>133350</xdr:rowOff>
    </xdr:from>
    <xdr:to>
      <xdr:col>12</xdr:col>
      <xdr:colOff>323850</xdr:colOff>
      <xdr:row>1</xdr:row>
      <xdr:rowOff>371475</xdr:rowOff>
    </xdr:to>
    <xdr:sp macro="" textlink="" fLocksText="0">
      <xdr:nvSpPr>
        <xdr:cNvPr id="21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rPr>
            <a:t>업무체크리스트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20</xdr:row>
      <xdr:rowOff>47624</xdr:rowOff>
    </xdr:from>
    <xdr:to>
      <xdr:col>4</xdr:col>
      <xdr:colOff>1581149</xdr:colOff>
      <xdr:row>34</xdr:row>
      <xdr:rowOff>228599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0</xdr:rowOff>
    </xdr:from>
    <xdr:to>
      <xdr:col>15</xdr:col>
      <xdr:colOff>57150</xdr:colOff>
      <xdr:row>2</xdr:row>
      <xdr:rowOff>19050</xdr:rowOff>
    </xdr:to>
    <xdr:grpSp>
      <xdr:nvGrpSpPr>
        <xdr:cNvPr id="18" name="그룹 17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이동_사용방법">
        <xdr:nvPicPr>
          <xdr:cNvPr id="8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0" descr="엑셀상담서비스">
            <a:hlinkClick xmlns:r="http://schemas.openxmlformats.org/officeDocument/2006/relationships" r:id="rId5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이동_업무체크리스트" textlink="">
        <xdr:nvSpPr>
          <xdr:cNvPr id="11" name="모서리가 둥근 직사각형 10"/>
          <xdr:cNvSpPr/>
        </xdr:nvSpPr>
        <xdr:spPr bwMode="auto">
          <a:xfrm>
            <a:off x="1495425" y="552450"/>
            <a:ext cx="1260000" cy="295200"/>
          </a:xfrm>
          <a:prstGeom prst="round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업무체크리스트</a:t>
            </a:r>
          </a:p>
        </xdr:txBody>
      </xdr:sp>
      <xdr:sp macro="[0]!이동_가로세로10칸" textlink="">
        <xdr:nvSpPr>
          <xdr:cNvPr id="12" name="직사각형 11"/>
          <xdr:cNvSpPr/>
        </xdr:nvSpPr>
        <xdr:spPr bwMode="auto">
          <a:xfrm>
            <a:off x="2714625" y="552450"/>
            <a:ext cx="1188000" cy="295200"/>
          </a:xfrm>
          <a:prstGeom prst="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(10</a:t>
            </a:r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칸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월별현황" textlink="">
        <xdr:nvSpPr>
          <xdr:cNvPr id="13" name="모서리가 둥근 직사각형 12"/>
          <xdr:cNvSpPr/>
        </xdr:nvSpPr>
        <xdr:spPr bwMode="auto">
          <a:xfrm>
            <a:off x="5048248" y="552450"/>
            <a:ext cx="1260000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월별현황</a:t>
            </a:r>
            <a:endParaRPr lang="en-US" altLang="ko-KR" sz="1000" b="1">
              <a:solidFill>
                <a:schemeClr val="bg1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가로세로" textlink="">
        <xdr:nvSpPr>
          <xdr:cNvPr id="14" name="직사각형 13"/>
          <xdr:cNvSpPr/>
        </xdr:nvSpPr>
        <xdr:spPr bwMode="auto">
          <a:xfrm>
            <a:off x="3895724" y="552450"/>
            <a:ext cx="1188000" cy="295200"/>
          </a:xfrm>
          <a:prstGeom prst="rect">
            <a:avLst/>
          </a:prstGeom>
          <a:solidFill>
            <a:sysClr val="window" lastClr="FFFFFF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0" bIns="0" rtlCol="0" anchor="ctr" upright="1"/>
          <a:lstStyle/>
          <a:p>
            <a:pPr algn="ctr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순위별현황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(</a:t>
            </a:r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세로</a:t>
            </a:r>
            <a:r>
              <a:rPr lang="en-US" altLang="ko-KR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)</a:t>
            </a:r>
            <a:endParaRPr lang="ko-KR" altLang="en-US" sz="1000" b="1">
              <a:solidFill>
                <a:sysClr val="windowText" lastClr="00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pic>
        <xdr:nvPicPr>
          <xdr:cNvPr id="15" name="그림 14">
            <a:hlinkClick xmlns:r="http://schemas.openxmlformats.org/officeDocument/2006/relationships" r:id="rId9"/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350" y="95250"/>
            <a:ext cx="1850140" cy="268225"/>
          </a:xfrm>
          <a:prstGeom prst="rect">
            <a:avLst/>
          </a:prstGeom>
        </xdr:spPr>
      </xdr:pic>
      <xdr:sp macro="" textlink="">
        <xdr:nvSpPr>
          <xdr:cNvPr id="16" name="Text Box 71"/>
          <xdr:cNvSpPr txBox="1">
            <a:spLocks noChangeArrowheads="1"/>
          </xdr:cNvSpPr>
        </xdr:nvSpPr>
        <xdr:spPr bwMode="auto">
          <a:xfrm>
            <a:off x="2124075" y="66675"/>
            <a:ext cx="3905250" cy="37147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wrap="square" lIns="36576" tIns="18288" rIns="0" bIns="18288" anchor="ctr" upright="1"/>
          <a:lstStyle/>
          <a:p>
            <a:pPr algn="l" rtl="0">
              <a:defRPr sz="1000"/>
            </a:pPr>
            <a:r>
              <a:rPr lang="ko-KR" altLang="en-US" sz="1100" b="1" i="0" u="none" strike="noStrike" baseline="0">
                <a:solidFill>
                  <a:srgbClr val="FFFFFF"/>
                </a:solidFill>
                <a:latin typeface="돋움"/>
                <a:ea typeface="돋움"/>
              </a:rPr>
              <a:t>업무체크리스트</a:t>
            </a:r>
            <a:endParaRPr lang="en-US" altLang="ko-KR" sz="1100" b="1" i="0" u="none" strike="noStrike" baseline="0">
              <a:solidFill>
                <a:srgbClr val="FFFFFF"/>
              </a:solidFill>
              <a:latin typeface="돋움"/>
              <a:ea typeface="돋움"/>
            </a:endParaRPr>
          </a:p>
        </xdr:txBody>
      </xdr:sp>
    </xdr:grpSp>
    <xdr:clientData fPrintsWithSheet="0"/>
  </xdr:twoCellAnchor>
  <xdr:twoCellAnchor editAs="absolute">
    <xdr:from>
      <xdr:col>12</xdr:col>
      <xdr:colOff>38100</xdr:colOff>
      <xdr:row>1</xdr:row>
      <xdr:rowOff>133350</xdr:rowOff>
    </xdr:from>
    <xdr:to>
      <xdr:col>13</xdr:col>
      <xdr:colOff>657225</xdr:colOff>
      <xdr:row>1</xdr:row>
      <xdr:rowOff>371475</xdr:rowOff>
    </xdr:to>
    <xdr:sp macro="" textlink="" fLocksText="0">
      <xdr:nvSpPr>
        <xdr:cNvPr id="17" name="Text Box 1"/>
        <xdr:cNvSpPr txBox="1">
          <a:spLocks noChangeArrowheads="1"/>
        </xdr:cNvSpPr>
      </xdr:nvSpPr>
      <xdr:spPr bwMode="auto">
        <a:xfrm>
          <a:off x="10525125" y="600075"/>
          <a:ext cx="130492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rtl="0"/>
          <a:r>
            <a:rPr lang="ko-KR" altLang="en-US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rPr>
            <a:t>업무체크리스트</a:t>
          </a:r>
          <a:endParaRPr lang="ko-KR" altLang="ko-KR" sz="1000">
            <a:solidFill>
              <a:schemeClr val="bg1">
                <a:lumMod val="75000"/>
              </a:schemeClr>
            </a:solidFill>
            <a:effectLst/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 fLocksWithSheet="0" fPrintsWithSheet="0"/>
  </xdr:twoCellAnchor>
  <xdr:twoCellAnchor editAs="absolute">
    <xdr:from>
      <xdr:col>12</xdr:col>
      <xdr:colOff>47625</xdr:colOff>
      <xdr:row>3</xdr:row>
      <xdr:rowOff>28575</xdr:rowOff>
    </xdr:from>
    <xdr:to>
      <xdr:col>13</xdr:col>
      <xdr:colOff>342900</xdr:colOff>
      <xdr:row>4</xdr:row>
      <xdr:rowOff>19050</xdr:rowOff>
    </xdr:to>
    <xdr:pic macro="[0]!미리보기">
      <xdr:nvPicPr>
        <xdr:cNvPr id="19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0534650" y="1047750"/>
          <a:ext cx="9810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absolute">
    <xdr:from>
      <xdr:col>5</xdr:col>
      <xdr:colOff>190500</xdr:colOff>
      <xdr:row>10</xdr:row>
      <xdr:rowOff>9525</xdr:rowOff>
    </xdr:from>
    <xdr:to>
      <xdr:col>7</xdr:col>
      <xdr:colOff>161925</xdr:colOff>
      <xdr:row>11</xdr:row>
      <xdr:rowOff>0</xdr:rowOff>
    </xdr:to>
    <xdr:pic macro="[0]!월별현황_추출하기">
      <xdr:nvPicPr>
        <xdr:cNvPr id="20" name="Picture 40" descr="새로고침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238875" y="2962275"/>
          <a:ext cx="9810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438150</xdr:colOff>
      <xdr:row>3</xdr:row>
      <xdr:rowOff>28575</xdr:rowOff>
    </xdr:from>
    <xdr:to>
      <xdr:col>15</xdr:col>
      <xdr:colOff>47625</xdr:colOff>
      <xdr:row>4</xdr:row>
      <xdr:rowOff>19050</xdr:rowOff>
    </xdr:to>
    <xdr:pic macro="[0]!출력하기">
      <xdr:nvPicPr>
        <xdr:cNvPr id="21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610975" y="1047750"/>
          <a:ext cx="9810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19050</xdr:rowOff>
        </xdr:from>
        <xdr:to>
          <xdr:col>7</xdr:col>
          <xdr:colOff>0</xdr:colOff>
          <xdr:row>9</xdr:row>
          <xdr:rowOff>161925</xdr:rowOff>
        </xdr:to>
        <xdr:sp macro="" textlink="">
          <xdr:nvSpPr>
            <xdr:cNvPr id="4097" name="List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92D050"/>
  </sheetPr>
  <dimension ref="A1"/>
  <sheetViews>
    <sheetView showGridLines="0" tabSelected="1" workbookViewId="0">
      <pane ySplit="4" topLeftCell="A5" activePane="bottomLeft" state="frozen"/>
      <selection pane="bottomLeft"/>
    </sheetView>
  </sheetViews>
  <sheetFormatPr defaultColWidth="2.625" defaultRowHeight="20.100000000000001" customHeight="1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2C4160"/>
  </sheetPr>
  <dimension ref="B1:S43"/>
  <sheetViews>
    <sheetView showGridLines="0" workbookViewId="0">
      <pane ySplit="7" topLeftCell="A8" activePane="bottomLeft" state="frozen"/>
      <selection pane="bottomLeft" activeCell="G9" sqref="G9"/>
    </sheetView>
  </sheetViews>
  <sheetFormatPr defaultRowHeight="20.100000000000001" customHeight="1" x14ac:dyDescent="0.3"/>
  <cols>
    <col min="1" max="1" width="1.625" style="6" customWidth="1"/>
    <col min="2" max="2" width="9.875" style="74" customWidth="1"/>
    <col min="3" max="3" width="17.75" style="75" customWidth="1"/>
    <col min="4" max="4" width="44.125" style="76" customWidth="1"/>
    <col min="5" max="5" width="9.875" style="77" customWidth="1"/>
    <col min="6" max="7" width="9.875" style="75" customWidth="1"/>
    <col min="8" max="8" width="23.375" style="78" customWidth="1"/>
    <col min="9" max="9" width="2.625" style="6" customWidth="1"/>
    <col min="10" max="12" width="9" style="6"/>
    <col min="13" max="19" width="9" style="6" hidden="1" customWidth="1"/>
    <col min="20" max="16384" width="9" style="6"/>
  </cols>
  <sheetData>
    <row r="1" spans="2:19" ht="39.950000000000003" customHeight="1" x14ac:dyDescent="0.3">
      <c r="B1" s="12"/>
      <c r="C1" s="12"/>
      <c r="D1" s="12"/>
      <c r="E1" s="12"/>
      <c r="F1" s="12"/>
      <c r="G1" s="12"/>
      <c r="H1" s="13"/>
    </row>
    <row r="2" spans="2:19" ht="39.950000000000003" customHeight="1" x14ac:dyDescent="0.3">
      <c r="B2" s="14"/>
      <c r="C2" s="13"/>
      <c r="D2" s="12"/>
      <c r="E2" s="63"/>
      <c r="F2" s="13"/>
      <c r="G2" s="13"/>
      <c r="H2" s="15"/>
      <c r="J2" s="7"/>
      <c r="M2" s="59" t="str">
        <f>$E$7</f>
        <v>완료예정일</v>
      </c>
      <c r="N2" s="59" t="str">
        <f>$G$7</f>
        <v>처리여부</v>
      </c>
      <c r="O2" s="59" t="str">
        <f>$G$7</f>
        <v>처리여부</v>
      </c>
      <c r="P2" s="59" t="str">
        <f>$G$7</f>
        <v>처리여부</v>
      </c>
      <c r="R2" s="5" t="str">
        <f>$E$7</f>
        <v>완료예정일</v>
      </c>
      <c r="S2" s="5" t="str">
        <f>$E$7</f>
        <v>완료예정일</v>
      </c>
    </row>
    <row r="3" spans="2:19" ht="17.100000000000001" customHeight="1" x14ac:dyDescent="0.3">
      <c r="B3" s="14"/>
      <c r="C3" s="13"/>
      <c r="D3" s="12"/>
      <c r="E3" s="62" t="s">
        <v>0</v>
      </c>
      <c r="F3" s="17">
        <f>IF(R3="",COUNTIFS($G8:G1048576,E3),COUNTIFS(E8:E1048576,R3,E8:E1048576,S3,$G8:G1048576,E3))</f>
        <v>3</v>
      </c>
      <c r="G3" s="13"/>
      <c r="H3" s="15"/>
      <c r="J3" s="7" t="s">
        <v>39</v>
      </c>
      <c r="M3" s="60">
        <f ca="1">TODAY()</f>
        <v>42788</v>
      </c>
      <c r="N3" s="61" t="s">
        <v>8</v>
      </c>
      <c r="O3" s="61" t="s">
        <v>6</v>
      </c>
      <c r="P3" s="61" t="s">
        <v>7</v>
      </c>
      <c r="R3" s="5"/>
      <c r="S3" s="5"/>
    </row>
    <row r="4" spans="2:19" ht="17.100000000000001" customHeight="1" x14ac:dyDescent="0.3">
      <c r="B4" s="14"/>
      <c r="C4" s="13"/>
      <c r="D4" s="12"/>
      <c r="E4" s="18" t="s">
        <v>1</v>
      </c>
      <c r="F4" s="19">
        <f>IF(R3="",COUNTIFS(G8:G1048576,E4),COUNTIFS(E8:E1048576,R3,E8:E1048576,S3,G8:G1048576,E4))</f>
        <v>3</v>
      </c>
      <c r="G4" s="20"/>
      <c r="H4" s="21" t="s">
        <v>12</v>
      </c>
      <c r="J4" s="16" t="s">
        <v>35</v>
      </c>
      <c r="M4" s="13"/>
      <c r="O4" s="13"/>
      <c r="P4" s="13"/>
    </row>
    <row r="5" spans="2:19" ht="17.100000000000001" customHeight="1" x14ac:dyDescent="0.3">
      <c r="B5" s="14"/>
      <c r="C5" s="13"/>
      <c r="D5" s="12"/>
      <c r="E5" s="22" t="s">
        <v>2</v>
      </c>
      <c r="F5" s="23">
        <f>IF(R3="",COUNTIFS(G8:G1048576,E5),COUNTIFS(E8:E1048576,R3,E8:E1048576,S3,G8:G1048576,E5))</f>
        <v>1</v>
      </c>
      <c r="G5" s="24"/>
      <c r="H5" s="21" t="s">
        <v>3</v>
      </c>
      <c r="J5" s="16" t="s">
        <v>36</v>
      </c>
    </row>
    <row r="6" spans="2:19" ht="17.100000000000001" customHeight="1" x14ac:dyDescent="0.3">
      <c r="B6" s="12"/>
      <c r="C6" s="12"/>
      <c r="D6" s="12"/>
      <c r="E6" s="14"/>
      <c r="F6" s="13"/>
      <c r="G6" s="12"/>
      <c r="H6" s="13"/>
      <c r="J6" s="16" t="s">
        <v>37</v>
      </c>
    </row>
    <row r="7" spans="2:19" ht="17.100000000000001" customHeight="1" x14ac:dyDescent="0.3">
      <c r="B7" s="80" t="s">
        <v>58</v>
      </c>
      <c r="C7" s="81" t="s">
        <v>59</v>
      </c>
      <c r="D7" s="81" t="s">
        <v>60</v>
      </c>
      <c r="E7" s="81" t="s">
        <v>61</v>
      </c>
      <c r="F7" s="81" t="s">
        <v>62</v>
      </c>
      <c r="G7" s="81" t="s">
        <v>63</v>
      </c>
      <c r="H7" s="82" t="s">
        <v>64</v>
      </c>
      <c r="J7" s="16" t="s">
        <v>38</v>
      </c>
    </row>
    <row r="8" spans="2:19" ht="20.100000000000001" customHeight="1" x14ac:dyDescent="0.3">
      <c r="B8" s="14">
        <v>42240</v>
      </c>
      <c r="C8" s="13" t="s">
        <v>65</v>
      </c>
      <c r="D8" s="25" t="s">
        <v>66</v>
      </c>
      <c r="E8" s="14">
        <v>42240</v>
      </c>
      <c r="F8" s="13" t="s">
        <v>43</v>
      </c>
      <c r="G8" s="13" t="s">
        <v>4</v>
      </c>
      <c r="H8" s="15"/>
    </row>
    <row r="9" spans="2:19" ht="20.100000000000001" customHeight="1" x14ac:dyDescent="0.3">
      <c r="B9" s="14">
        <v>42248</v>
      </c>
      <c r="C9" s="13" t="s">
        <v>67</v>
      </c>
      <c r="D9" s="25" t="s">
        <v>68</v>
      </c>
      <c r="E9" s="14">
        <v>42257</v>
      </c>
      <c r="F9" s="13" t="s">
        <v>45</v>
      </c>
      <c r="G9" s="13" t="s">
        <v>4</v>
      </c>
      <c r="H9" s="15"/>
    </row>
    <row r="10" spans="2:19" ht="20.100000000000001" customHeight="1" x14ac:dyDescent="0.3">
      <c r="B10" s="14">
        <v>42257</v>
      </c>
      <c r="C10" s="13" t="s">
        <v>71</v>
      </c>
      <c r="D10" s="25" t="s">
        <v>76</v>
      </c>
      <c r="E10" s="14">
        <v>42263</v>
      </c>
      <c r="F10" s="13" t="s">
        <v>41</v>
      </c>
      <c r="G10" s="13" t="s">
        <v>4</v>
      </c>
      <c r="H10" s="15"/>
    </row>
    <row r="11" spans="2:19" ht="20.100000000000001" customHeight="1" x14ac:dyDescent="0.3">
      <c r="B11" s="14">
        <v>42284</v>
      </c>
      <c r="C11" s="13" t="s">
        <v>72</v>
      </c>
      <c r="D11" s="25" t="s">
        <v>50</v>
      </c>
      <c r="E11" s="14">
        <v>42297</v>
      </c>
      <c r="F11" s="13" t="s">
        <v>45</v>
      </c>
      <c r="G11" s="13" t="s">
        <v>5</v>
      </c>
      <c r="H11" s="15"/>
    </row>
    <row r="12" spans="2:19" ht="20.100000000000001" customHeight="1" x14ac:dyDescent="0.3">
      <c r="B12" s="14">
        <v>42268</v>
      </c>
      <c r="C12" s="13" t="s">
        <v>69</v>
      </c>
      <c r="D12" s="25" t="s">
        <v>70</v>
      </c>
      <c r="E12" s="14">
        <v>42277</v>
      </c>
      <c r="F12" s="13" t="s">
        <v>45</v>
      </c>
      <c r="G12" s="13" t="s">
        <v>57</v>
      </c>
      <c r="H12" s="15"/>
    </row>
    <row r="13" spans="2:19" ht="20.100000000000001" customHeight="1" x14ac:dyDescent="0.3">
      <c r="B13" s="14">
        <v>42297</v>
      </c>
      <c r="C13" s="13" t="s">
        <v>69</v>
      </c>
      <c r="D13" s="25" t="s">
        <v>70</v>
      </c>
      <c r="E13" s="14">
        <v>42302</v>
      </c>
      <c r="F13" s="13" t="s">
        <v>43</v>
      </c>
      <c r="G13" s="13" t="s">
        <v>5</v>
      </c>
      <c r="H13" s="15"/>
    </row>
    <row r="14" spans="2:19" ht="20.100000000000001" customHeight="1" x14ac:dyDescent="0.3">
      <c r="B14" s="14">
        <v>42299</v>
      </c>
      <c r="C14" s="13" t="s">
        <v>71</v>
      </c>
      <c r="D14" s="25" t="s">
        <v>75</v>
      </c>
      <c r="E14" s="14">
        <v>42307</v>
      </c>
      <c r="F14" s="13" t="s">
        <v>41</v>
      </c>
      <c r="G14" s="13" t="s">
        <v>5</v>
      </c>
      <c r="H14" s="15"/>
    </row>
    <row r="43" spans="5:5" ht="20.100000000000001" customHeight="1" x14ac:dyDescent="0.3">
      <c r="E43" s="79"/>
    </row>
  </sheetData>
  <sortState ref="B8:H53">
    <sortCondition ref="B7"/>
  </sortState>
  <phoneticPr fontId="1" type="noConversion"/>
  <conditionalFormatting sqref="B8:H65526">
    <cfRule type="expression" dxfId="1" priority="5" stopIfTrue="1">
      <formula>AND($E8&lt;&gt;"",$G8&lt;&gt;"처리완료",TODAY()&gt;$E8)</formula>
    </cfRule>
    <cfRule type="expression" dxfId="0" priority="6" stopIfTrue="1">
      <formula>OR(AND($E8&lt;&gt;"",$G8&lt;&gt;"처리완료",TODAY()+6&gt;=$E8,TODAY()&lt;=$E8),$G8="진행중")</formula>
    </cfRule>
  </conditionalFormatting>
  <dataValidations count="2">
    <dataValidation type="list" allowBlank="1" showInputMessage="1" showErrorMessage="1" sqref="F8:F1048576">
      <formula1>"A,B,C,D"</formula1>
    </dataValidation>
    <dataValidation type="list" allowBlank="1" showInputMessage="1" showErrorMessage="1" sqref="G8:G1048576">
      <formula1>"진행중,처리완료,보류"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E8081"/>
    <pageSetUpPr autoPageBreaks="0"/>
  </sheetPr>
  <dimension ref="B1:L33"/>
  <sheetViews>
    <sheetView showGridLines="0" zoomScaleNormal="100" workbookViewId="0"/>
  </sheetViews>
  <sheetFormatPr defaultColWidth="10.625" defaultRowHeight="17.100000000000001" customHeight="1" x14ac:dyDescent="0.3"/>
  <cols>
    <col min="1" max="1" width="0.875" style="2" customWidth="1"/>
    <col min="2" max="3" width="10.875" style="2" bestFit="1" customWidth="1"/>
    <col min="4" max="12" width="10.625" style="2"/>
    <col min="13" max="13" width="2.625" style="2" customWidth="1"/>
    <col min="14" max="16384" width="10.625" style="2"/>
  </cols>
  <sheetData>
    <row r="1" spans="2:12" ht="80.099999999999994" customHeight="1" x14ac:dyDescent="0.3"/>
    <row r="2" spans="2:12" ht="20.100000000000001" customHeight="1" x14ac:dyDescent="0.3">
      <c r="B2" s="89" t="s">
        <v>49</v>
      </c>
      <c r="C2" s="90"/>
    </row>
    <row r="3" spans="2:12" ht="20.100000000000001" customHeight="1" x14ac:dyDescent="0.3">
      <c r="B3" s="86">
        <v>42217</v>
      </c>
      <c r="C3" s="87">
        <v>42338</v>
      </c>
    </row>
    <row r="4" spans="2:12" ht="9.9499999999999993" customHeight="1" x14ac:dyDescent="0.3"/>
    <row r="5" spans="2:12" ht="17.100000000000001" customHeight="1" x14ac:dyDescent="0.3">
      <c r="B5" s="91" t="s">
        <v>48</v>
      </c>
      <c r="C5" s="91"/>
      <c r="D5" s="91"/>
      <c r="E5" s="91"/>
      <c r="F5" s="91"/>
      <c r="G5" s="91"/>
      <c r="H5" s="91"/>
      <c r="I5" s="91"/>
      <c r="J5" s="91"/>
      <c r="K5" s="91"/>
      <c r="L5" s="91"/>
    </row>
    <row r="6" spans="2:12" ht="17.100000000000001" customHeight="1" x14ac:dyDescent="0.3"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</row>
    <row r="7" spans="2:12" ht="17.100000000000001" customHeight="1" x14ac:dyDescent="0.3">
      <c r="B7" s="7" t="str">
        <f>"기준일자 : " &amp; TEXT(B3, "yyyy년 m월 d일")</f>
        <v>기준일자 : 2015년 8월 1일</v>
      </c>
    </row>
    <row r="8" spans="2:12" ht="17.100000000000001" customHeight="1" x14ac:dyDescent="0.3">
      <c r="B8" s="92"/>
      <c r="C8" s="93"/>
      <c r="D8" s="93"/>
      <c r="E8" s="93"/>
      <c r="F8" s="93"/>
      <c r="G8" s="10"/>
      <c r="H8" s="96"/>
      <c r="I8" s="96"/>
      <c r="J8" s="96"/>
      <c r="K8" s="96"/>
      <c r="L8" s="97"/>
    </row>
    <row r="9" spans="2:12" ht="17.100000000000001" customHeight="1" x14ac:dyDescent="0.3">
      <c r="B9" s="94"/>
      <c r="C9" s="95"/>
      <c r="D9" s="95"/>
      <c r="E9" s="95"/>
      <c r="F9" s="95"/>
      <c r="G9" s="9"/>
      <c r="H9" s="98"/>
      <c r="I9" s="98"/>
      <c r="J9" s="98"/>
      <c r="K9" s="98"/>
      <c r="L9" s="99"/>
    </row>
    <row r="10" spans="2:12" ht="17.100000000000001" customHeight="1" x14ac:dyDescent="0.3">
      <c r="B10" s="100" t="s">
        <v>82</v>
      </c>
      <c r="C10" s="101"/>
      <c r="D10" s="101"/>
      <c r="E10" s="101"/>
      <c r="F10" s="101"/>
      <c r="G10" s="8"/>
      <c r="H10" s="104" t="s">
        <v>81</v>
      </c>
      <c r="I10" s="104"/>
      <c r="J10" s="104"/>
      <c r="K10" s="104"/>
      <c r="L10" s="105"/>
    </row>
    <row r="11" spans="2:12" ht="17.100000000000001" customHeight="1" x14ac:dyDescent="0.3">
      <c r="B11" s="100"/>
      <c r="C11" s="101"/>
      <c r="D11" s="101"/>
      <c r="E11" s="101"/>
      <c r="F11" s="101"/>
      <c r="G11" s="8"/>
      <c r="H11" s="104"/>
      <c r="I11" s="104"/>
      <c r="J11" s="104"/>
      <c r="K11" s="104"/>
      <c r="L11" s="105"/>
    </row>
    <row r="12" spans="2:12" ht="17.100000000000001" customHeight="1" x14ac:dyDescent="0.3">
      <c r="B12" s="100"/>
      <c r="C12" s="101"/>
      <c r="D12" s="101"/>
      <c r="E12" s="101"/>
      <c r="F12" s="101"/>
      <c r="G12" s="8"/>
      <c r="H12" s="104"/>
      <c r="I12" s="104"/>
      <c r="J12" s="104"/>
      <c r="K12" s="104"/>
      <c r="L12" s="105"/>
    </row>
    <row r="13" spans="2:12" ht="17.100000000000001" customHeight="1" x14ac:dyDescent="0.3">
      <c r="B13" s="100"/>
      <c r="C13" s="101"/>
      <c r="D13" s="101"/>
      <c r="E13" s="101"/>
      <c r="F13" s="101"/>
      <c r="G13" s="8"/>
      <c r="H13" s="104"/>
      <c r="I13" s="104"/>
      <c r="J13" s="104"/>
      <c r="K13" s="104"/>
      <c r="L13" s="105"/>
    </row>
    <row r="14" spans="2:12" ht="17.100000000000001" customHeight="1" x14ac:dyDescent="0.3">
      <c r="B14" s="100"/>
      <c r="C14" s="101"/>
      <c r="D14" s="101"/>
      <c r="E14" s="101"/>
      <c r="F14" s="101"/>
      <c r="G14" s="8"/>
      <c r="H14" s="104"/>
      <c r="I14" s="104"/>
      <c r="J14" s="104"/>
      <c r="K14" s="104"/>
      <c r="L14" s="105"/>
    </row>
    <row r="15" spans="2:12" ht="17.100000000000001" customHeight="1" x14ac:dyDescent="0.3">
      <c r="B15" s="100"/>
      <c r="C15" s="101"/>
      <c r="D15" s="101"/>
      <c r="E15" s="101"/>
      <c r="F15" s="101"/>
      <c r="G15" s="8"/>
      <c r="H15" s="104"/>
      <c r="I15" s="104"/>
      <c r="J15" s="104"/>
      <c r="K15" s="104"/>
      <c r="L15" s="105"/>
    </row>
    <row r="16" spans="2:12" ht="17.100000000000001" customHeight="1" x14ac:dyDescent="0.3">
      <c r="B16" s="100"/>
      <c r="C16" s="101"/>
      <c r="D16" s="101"/>
      <c r="E16" s="101"/>
      <c r="F16" s="101"/>
      <c r="G16" s="8"/>
      <c r="H16" s="104"/>
      <c r="I16" s="104"/>
      <c r="J16" s="104"/>
      <c r="K16" s="104"/>
      <c r="L16" s="105"/>
    </row>
    <row r="17" spans="2:12" ht="17.100000000000001" customHeight="1" x14ac:dyDescent="0.3">
      <c r="B17" s="100"/>
      <c r="C17" s="101"/>
      <c r="D17" s="101"/>
      <c r="E17" s="101"/>
      <c r="F17" s="101"/>
      <c r="G17" s="8"/>
      <c r="H17" s="104"/>
      <c r="I17" s="104"/>
      <c r="J17" s="104"/>
      <c r="K17" s="104"/>
      <c r="L17" s="105"/>
    </row>
    <row r="18" spans="2:12" ht="17.100000000000001" customHeight="1" x14ac:dyDescent="0.3">
      <c r="B18" s="100"/>
      <c r="C18" s="101"/>
      <c r="D18" s="101"/>
      <c r="E18" s="101"/>
      <c r="F18" s="101"/>
      <c r="G18" s="8"/>
      <c r="H18" s="104"/>
      <c r="I18" s="104"/>
      <c r="J18" s="104"/>
      <c r="K18" s="104"/>
      <c r="L18" s="105"/>
    </row>
    <row r="19" spans="2:12" ht="17.100000000000001" customHeight="1" x14ac:dyDescent="0.3">
      <c r="B19" s="100"/>
      <c r="C19" s="101"/>
      <c r="D19" s="101"/>
      <c r="E19" s="101"/>
      <c r="F19" s="101"/>
      <c r="G19" s="8"/>
      <c r="H19" s="104"/>
      <c r="I19" s="104"/>
      <c r="J19" s="104"/>
      <c r="K19" s="104"/>
      <c r="L19" s="105"/>
    </row>
    <row r="20" spans="2:12" ht="17.100000000000001" customHeight="1" x14ac:dyDescent="0.3">
      <c r="B20" s="100"/>
      <c r="C20" s="101"/>
      <c r="D20" s="101"/>
      <c r="E20" s="101"/>
      <c r="F20" s="101"/>
      <c r="G20" s="8"/>
      <c r="H20" s="104"/>
      <c r="I20" s="104"/>
      <c r="J20" s="104"/>
      <c r="K20" s="104"/>
      <c r="L20" s="105"/>
    </row>
    <row r="21" spans="2:12" ht="17.100000000000001" customHeight="1" x14ac:dyDescent="0.3">
      <c r="B21" s="100"/>
      <c r="C21" s="101"/>
      <c r="D21" s="101"/>
      <c r="E21" s="101"/>
      <c r="F21" s="101"/>
      <c r="G21" s="8"/>
      <c r="H21" s="104"/>
      <c r="I21" s="104"/>
      <c r="J21" s="104"/>
      <c r="K21" s="104"/>
      <c r="L21" s="105"/>
    </row>
    <row r="22" spans="2:12" ht="17.100000000000001" customHeight="1" x14ac:dyDescent="0.3">
      <c r="B22" s="100"/>
      <c r="C22" s="101"/>
      <c r="D22" s="101"/>
      <c r="E22" s="101"/>
      <c r="F22" s="101"/>
      <c r="G22" s="8"/>
      <c r="H22" s="104"/>
      <c r="I22" s="104"/>
      <c r="J22" s="104"/>
      <c r="K22" s="104"/>
      <c r="L22" s="105"/>
    </row>
    <row r="23" spans="2:12" ht="17.100000000000001" customHeight="1" x14ac:dyDescent="0.3">
      <c r="B23" s="100"/>
      <c r="C23" s="101"/>
      <c r="D23" s="101"/>
      <c r="E23" s="101"/>
      <c r="F23" s="101"/>
      <c r="G23" s="8"/>
      <c r="H23" s="104" t="s">
        <v>77</v>
      </c>
      <c r="I23" s="104"/>
      <c r="J23" s="104"/>
      <c r="K23" s="104"/>
      <c r="L23" s="105"/>
    </row>
    <row r="24" spans="2:12" ht="17.100000000000001" customHeight="1" x14ac:dyDescent="0.3">
      <c r="B24" s="100"/>
      <c r="C24" s="101"/>
      <c r="D24" s="101"/>
      <c r="E24" s="101"/>
      <c r="F24" s="101"/>
      <c r="G24" s="8"/>
      <c r="H24" s="104" t="s">
        <v>78</v>
      </c>
      <c r="I24" s="104"/>
      <c r="J24" s="104"/>
      <c r="K24" s="104"/>
      <c r="L24" s="105"/>
    </row>
    <row r="25" spans="2:12" ht="17.100000000000001" customHeight="1" x14ac:dyDescent="0.3">
      <c r="B25" s="100"/>
      <c r="C25" s="101"/>
      <c r="D25" s="101"/>
      <c r="E25" s="101"/>
      <c r="F25" s="101"/>
      <c r="G25" s="8"/>
      <c r="H25" s="104"/>
      <c r="I25" s="104"/>
      <c r="J25" s="104"/>
      <c r="K25" s="104"/>
      <c r="L25" s="105"/>
    </row>
    <row r="26" spans="2:12" ht="17.100000000000001" customHeight="1" x14ac:dyDescent="0.3">
      <c r="B26" s="100"/>
      <c r="C26" s="101"/>
      <c r="D26" s="101"/>
      <c r="E26" s="101"/>
      <c r="F26" s="101"/>
      <c r="G26" s="8"/>
      <c r="H26" s="104"/>
      <c r="I26" s="104"/>
      <c r="J26" s="104"/>
      <c r="K26" s="104"/>
      <c r="L26" s="105"/>
    </row>
    <row r="27" spans="2:12" ht="17.100000000000001" customHeight="1" x14ac:dyDescent="0.3">
      <c r="B27" s="100"/>
      <c r="C27" s="101"/>
      <c r="D27" s="101"/>
      <c r="E27" s="101"/>
      <c r="F27" s="101"/>
      <c r="G27" s="8"/>
      <c r="H27" s="104"/>
      <c r="I27" s="104"/>
      <c r="J27" s="104"/>
      <c r="K27" s="104"/>
      <c r="L27" s="105"/>
    </row>
    <row r="28" spans="2:12" ht="17.100000000000001" customHeight="1" x14ac:dyDescent="0.3">
      <c r="B28" s="100"/>
      <c r="C28" s="101"/>
      <c r="D28" s="101"/>
      <c r="E28" s="101"/>
      <c r="F28" s="101"/>
      <c r="G28" s="8"/>
      <c r="H28" s="104"/>
      <c r="I28" s="104"/>
      <c r="J28" s="104"/>
      <c r="K28" s="104"/>
      <c r="L28" s="105"/>
    </row>
    <row r="29" spans="2:12" ht="17.100000000000001" customHeight="1" x14ac:dyDescent="0.3">
      <c r="B29" s="100"/>
      <c r="C29" s="101"/>
      <c r="D29" s="101"/>
      <c r="E29" s="101"/>
      <c r="F29" s="101"/>
      <c r="G29" s="8"/>
      <c r="H29" s="104"/>
      <c r="I29" s="104"/>
      <c r="J29" s="104"/>
      <c r="K29" s="104"/>
      <c r="L29" s="105"/>
    </row>
    <row r="30" spans="2:12" ht="17.100000000000001" customHeight="1" x14ac:dyDescent="0.3">
      <c r="B30" s="100"/>
      <c r="C30" s="101"/>
      <c r="D30" s="101"/>
      <c r="E30" s="101"/>
      <c r="F30" s="101"/>
      <c r="G30" s="8"/>
      <c r="H30" s="104"/>
      <c r="I30" s="104"/>
      <c r="J30" s="104"/>
      <c r="K30" s="104"/>
      <c r="L30" s="105"/>
    </row>
    <row r="31" spans="2:12" ht="17.100000000000001" customHeight="1" x14ac:dyDescent="0.3">
      <c r="B31" s="100"/>
      <c r="C31" s="101"/>
      <c r="D31" s="101"/>
      <c r="E31" s="101"/>
      <c r="F31" s="101"/>
      <c r="G31" s="8"/>
      <c r="H31" s="104"/>
      <c r="I31" s="104"/>
      <c r="J31" s="104"/>
      <c r="K31" s="104"/>
      <c r="L31" s="105"/>
    </row>
    <row r="32" spans="2:12" ht="17.100000000000001" customHeight="1" x14ac:dyDescent="0.3">
      <c r="B32" s="100"/>
      <c r="C32" s="101"/>
      <c r="D32" s="101"/>
      <c r="E32" s="101"/>
      <c r="F32" s="101"/>
      <c r="G32" s="8"/>
      <c r="H32" s="104"/>
      <c r="I32" s="104"/>
      <c r="J32" s="104"/>
      <c r="K32" s="104"/>
      <c r="L32" s="105"/>
    </row>
    <row r="33" spans="2:12" ht="17.100000000000001" customHeight="1" x14ac:dyDescent="0.3">
      <c r="B33" s="102"/>
      <c r="C33" s="103"/>
      <c r="D33" s="103"/>
      <c r="E33" s="103"/>
      <c r="F33" s="103"/>
      <c r="G33" s="11"/>
      <c r="H33" s="106"/>
      <c r="I33" s="106"/>
      <c r="J33" s="106"/>
      <c r="K33" s="106"/>
      <c r="L33" s="107"/>
    </row>
  </sheetData>
  <mergeCells count="54">
    <mergeCell ref="H33:L33"/>
    <mergeCell ref="H22:L22"/>
    <mergeCell ref="H23:L23"/>
    <mergeCell ref="H24:L24"/>
    <mergeCell ref="H25:L25"/>
    <mergeCell ref="H26:L26"/>
    <mergeCell ref="H27:L27"/>
    <mergeCell ref="H28:L28"/>
    <mergeCell ref="H29:L29"/>
    <mergeCell ref="H30:L30"/>
    <mergeCell ref="H31:L31"/>
    <mergeCell ref="H32:L32"/>
    <mergeCell ref="H21:L21"/>
    <mergeCell ref="H10:L10"/>
    <mergeCell ref="H11:L11"/>
    <mergeCell ref="H12:L12"/>
    <mergeCell ref="H13:L13"/>
    <mergeCell ref="H14:L14"/>
    <mergeCell ref="H15:L15"/>
    <mergeCell ref="H16:L16"/>
    <mergeCell ref="H17:L17"/>
    <mergeCell ref="H18:L18"/>
    <mergeCell ref="H19:L19"/>
    <mergeCell ref="H20:L20"/>
    <mergeCell ref="B33:F33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21:F21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:C2"/>
    <mergeCell ref="B5:L6"/>
    <mergeCell ref="B8:F8"/>
    <mergeCell ref="B9:F9"/>
    <mergeCell ref="H8:L8"/>
    <mergeCell ref="H9:L9"/>
  </mergeCells>
  <phoneticPr fontId="1" type="noConversion"/>
  <printOptions horizontalCentered="1" verticalCentered="1"/>
  <pageMargins left="0.55118110236220474" right="0.55118110236220474" top="0.59055118110236227" bottom="0.59055118110236227" header="0.39370078740157483" footer="0.3937007874015748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1"/>
    <pageSetUpPr autoPageBreaks="0"/>
  </sheetPr>
  <dimension ref="B1:Q23"/>
  <sheetViews>
    <sheetView workbookViewId="0">
      <selection activeCell="J8" sqref="J8"/>
    </sheetView>
  </sheetViews>
  <sheetFormatPr defaultRowHeight="17.100000000000001" customHeight="1" x14ac:dyDescent="0.3"/>
  <cols>
    <col min="1" max="1" width="0.875" style="2" customWidth="1"/>
    <col min="2" max="2" width="9.75" style="2" bestFit="1" customWidth="1"/>
    <col min="3" max="16384" width="9" style="2"/>
  </cols>
  <sheetData>
    <row r="1" spans="2:17" ht="26.1" customHeight="1" x14ac:dyDescent="0.3"/>
    <row r="2" spans="2:17" ht="26.1" customHeight="1" x14ac:dyDescent="0.3"/>
    <row r="3" spans="2:17" ht="6.95" customHeight="1" thickBot="1" x14ac:dyDescent="0.35"/>
    <row r="4" spans="2:17" ht="17.100000000000001" customHeight="1" x14ac:dyDescent="0.3">
      <c r="B4" s="28" t="str">
        <f>업무체크리스트!$E$7</f>
        <v>완료예정일</v>
      </c>
      <c r="C4" s="29" t="str">
        <f>업무체크리스트!$E$7</f>
        <v>완료예정일</v>
      </c>
      <c r="D4" s="29" t="str">
        <f>업무체크리스트!$F$7</f>
        <v>우선수위</v>
      </c>
      <c r="E4" s="33" t="str">
        <f>업무체크리스트!$G$7</f>
        <v>처리여부</v>
      </c>
      <c r="F4" s="28" t="str">
        <f>업무체크리스트!$E$7</f>
        <v>완료예정일</v>
      </c>
      <c r="G4" s="29" t="str">
        <f>업무체크리스트!$E$7</f>
        <v>완료예정일</v>
      </c>
      <c r="H4" s="29" t="str">
        <f>업무체크리스트!$F$7</f>
        <v>우선수위</v>
      </c>
      <c r="I4" s="33" t="str">
        <f>업무체크리스트!$G$7</f>
        <v>처리여부</v>
      </c>
      <c r="J4" s="28" t="str">
        <f>업무체크리스트!$E$7</f>
        <v>완료예정일</v>
      </c>
      <c r="K4" s="29" t="str">
        <f>업무체크리스트!$E$7</f>
        <v>완료예정일</v>
      </c>
      <c r="L4" s="29" t="str">
        <f>업무체크리스트!$F$7</f>
        <v>우선수위</v>
      </c>
      <c r="M4" s="33" t="str">
        <f>업무체크리스트!$G$7</f>
        <v>처리여부</v>
      </c>
      <c r="N4" s="28" t="str">
        <f>업무체크리스트!$E$7</f>
        <v>완료예정일</v>
      </c>
      <c r="O4" s="29" t="str">
        <f>업무체크리스트!$E$7</f>
        <v>완료예정일</v>
      </c>
      <c r="P4" s="29" t="str">
        <f>업무체크리스트!$F$7</f>
        <v>우선수위</v>
      </c>
      <c r="Q4" s="33" t="str">
        <f>업무체크리스트!$G$7</f>
        <v>처리여부</v>
      </c>
    </row>
    <row r="5" spans="2:17" ht="17.100000000000001" customHeight="1" thickBot="1" x14ac:dyDescent="0.35">
      <c r="B5" s="30" t="str">
        <f>"&gt;=" &amp; '업무우선순위별현황(10칸)'!$B$3</f>
        <v>&gt;=42217</v>
      </c>
      <c r="C5" s="31" t="str">
        <f>"&lt;=" &amp; '업무우선순위별현황(10칸)'!$C$3</f>
        <v>&lt;=42338</v>
      </c>
      <c r="D5" s="32" t="s">
        <v>42</v>
      </c>
      <c r="E5" s="34" t="s">
        <v>13</v>
      </c>
      <c r="F5" s="30" t="str">
        <f>"&gt;=" &amp; '업무우선순위별현황(10칸)'!$B$3</f>
        <v>&gt;=42217</v>
      </c>
      <c r="G5" s="31" t="str">
        <f>"&lt;=" &amp; '업무우선순위별현황(10칸)'!$C$3</f>
        <v>&lt;=42338</v>
      </c>
      <c r="H5" s="32" t="s">
        <v>44</v>
      </c>
      <c r="I5" s="34" t="s">
        <v>13</v>
      </c>
      <c r="J5" s="30" t="str">
        <f>"&gt;=" &amp; '업무우선순위별현황(10칸)'!$B$3</f>
        <v>&gt;=42217</v>
      </c>
      <c r="K5" s="31" t="str">
        <f>"&lt;=" &amp; '업무우선순위별현황(10칸)'!$C$3</f>
        <v>&lt;=42338</v>
      </c>
      <c r="L5" s="32" t="s">
        <v>46</v>
      </c>
      <c r="M5" s="34" t="s">
        <v>13</v>
      </c>
      <c r="N5" s="30" t="str">
        <f>"&gt;=" &amp; '업무우선순위별현황(10칸)'!$B$3</f>
        <v>&gt;=42217</v>
      </c>
      <c r="O5" s="31" t="str">
        <f>"&lt;=" &amp; '업무우선순위별현황(10칸)'!$C$3</f>
        <v>&lt;=42338</v>
      </c>
      <c r="P5" s="32" t="s">
        <v>47</v>
      </c>
      <c r="Q5" s="34" t="s">
        <v>13</v>
      </c>
    </row>
    <row r="7" spans="2:17" ht="17.100000000000001" customHeight="1" x14ac:dyDescent="0.3">
      <c r="B7" s="3" t="str">
        <f>업무체크리스트!$C$7</f>
        <v>업무명</v>
      </c>
      <c r="C7" s="3" t="str">
        <f>업무체크리스트!$E$7</f>
        <v>완료예정일</v>
      </c>
      <c r="F7" s="3" t="str">
        <f>업무체크리스트!$C$7</f>
        <v>업무명</v>
      </c>
      <c r="G7" s="3" t="str">
        <f>업무체크리스트!$E$7</f>
        <v>완료예정일</v>
      </c>
      <c r="J7" s="3" t="str">
        <f>업무체크리스트!$C$7</f>
        <v>업무명</v>
      </c>
      <c r="K7" s="3" t="str">
        <f>업무체크리스트!$E$7</f>
        <v>완료예정일</v>
      </c>
      <c r="N7" s="3" t="str">
        <f>업무체크리스트!$C$7</f>
        <v>업무명</v>
      </c>
      <c r="O7" s="3" t="str">
        <f>업무체크리스트!$E$7</f>
        <v>완료예정일</v>
      </c>
    </row>
    <row r="8" spans="2:17" ht="17.100000000000001" customHeight="1" x14ac:dyDescent="0.3">
      <c r="B8" s="13" t="s">
        <v>71</v>
      </c>
      <c r="C8" s="14">
        <v>42307</v>
      </c>
      <c r="F8" s="13" t="s">
        <v>69</v>
      </c>
      <c r="G8" s="14">
        <v>42302</v>
      </c>
      <c r="J8" s="13" t="s">
        <v>69</v>
      </c>
      <c r="K8" s="14">
        <v>42277</v>
      </c>
      <c r="N8" s="13"/>
      <c r="O8" s="14"/>
    </row>
    <row r="9" spans="2:17" ht="17.100000000000001" customHeight="1" x14ac:dyDescent="0.3">
      <c r="B9" s="13"/>
      <c r="C9" s="14"/>
      <c r="F9" s="13"/>
      <c r="G9" s="14"/>
      <c r="J9" s="13" t="s">
        <v>72</v>
      </c>
      <c r="K9" s="14">
        <v>42297</v>
      </c>
      <c r="N9" s="13"/>
      <c r="O9" s="14"/>
    </row>
    <row r="10" spans="2:17" ht="17.100000000000001" customHeight="1" x14ac:dyDescent="0.3">
      <c r="B10" s="75"/>
      <c r="C10" s="77"/>
      <c r="F10" s="13"/>
      <c r="G10" s="14"/>
      <c r="J10" s="13"/>
      <c r="K10" s="14"/>
    </row>
    <row r="11" spans="2:17" ht="17.100000000000001" customHeight="1" x14ac:dyDescent="0.3">
      <c r="B11" s="75"/>
      <c r="C11" s="77"/>
      <c r="F11" s="13"/>
      <c r="G11" s="14"/>
      <c r="J11" s="13"/>
      <c r="K11" s="14"/>
    </row>
    <row r="12" spans="2:17" ht="17.100000000000001" customHeight="1" x14ac:dyDescent="0.3">
      <c r="B12" s="75"/>
      <c r="C12" s="77"/>
      <c r="F12" s="13"/>
      <c r="G12" s="14"/>
      <c r="J12" s="13"/>
      <c r="K12" s="14"/>
    </row>
    <row r="13" spans="2:17" ht="17.100000000000001" customHeight="1" x14ac:dyDescent="0.3">
      <c r="B13" s="75"/>
      <c r="C13" s="77"/>
    </row>
    <row r="14" spans="2:17" ht="17.100000000000001" customHeight="1" x14ac:dyDescent="0.3">
      <c r="B14" s="13"/>
      <c r="C14" s="14"/>
    </row>
    <row r="15" spans="2:17" ht="17.100000000000001" customHeight="1" x14ac:dyDescent="0.3">
      <c r="B15" s="13"/>
      <c r="C15" s="14"/>
    </row>
    <row r="16" spans="2:17" ht="17.100000000000001" customHeight="1" x14ac:dyDescent="0.3">
      <c r="B16" s="13"/>
      <c r="C16" s="14"/>
    </row>
    <row r="17" spans="2:3" ht="17.100000000000001" customHeight="1" x14ac:dyDescent="0.3">
      <c r="B17" s="13"/>
      <c r="C17" s="14"/>
    </row>
    <row r="18" spans="2:3" ht="17.100000000000001" customHeight="1" x14ac:dyDescent="0.3">
      <c r="B18" s="13"/>
      <c r="C18" s="14"/>
    </row>
    <row r="19" spans="2:3" ht="17.100000000000001" customHeight="1" x14ac:dyDescent="0.3">
      <c r="B19" s="13"/>
      <c r="C19" s="14"/>
    </row>
    <row r="20" spans="2:3" ht="17.100000000000001" customHeight="1" x14ac:dyDescent="0.3">
      <c r="B20" s="13"/>
      <c r="C20" s="14"/>
    </row>
    <row r="21" spans="2:3" ht="17.100000000000001" customHeight="1" x14ac:dyDescent="0.3">
      <c r="B21" s="13"/>
      <c r="C21" s="14"/>
    </row>
    <row r="22" spans="2:3" ht="17.100000000000001" customHeight="1" x14ac:dyDescent="0.3">
      <c r="B22" s="13"/>
      <c r="C22" s="14"/>
    </row>
    <row r="23" spans="2:3" ht="17.100000000000001" customHeight="1" x14ac:dyDescent="0.3">
      <c r="B23" s="13"/>
      <c r="C23" s="14"/>
    </row>
  </sheetData>
  <sortState ref="N8:O23">
    <sortCondition ref="O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E8081"/>
    <pageSetUpPr autoPageBreaks="0"/>
  </sheetPr>
  <dimension ref="A1:G35"/>
  <sheetViews>
    <sheetView showGridLines="0" workbookViewId="0"/>
  </sheetViews>
  <sheetFormatPr defaultRowHeight="16.5" x14ac:dyDescent="0.3"/>
  <cols>
    <col min="1" max="1" width="0.875" style="1" customWidth="1"/>
    <col min="2" max="2" width="17.75" style="51" customWidth="1"/>
    <col min="3" max="3" width="50.625" style="52" customWidth="1"/>
    <col min="4" max="4" width="10.875" style="50" bestFit="1" customWidth="1"/>
    <col min="5" max="5" width="2.625" style="2" customWidth="1"/>
    <col min="6" max="6" width="10.625" style="2" customWidth="1"/>
    <col min="7" max="7" width="12.625" style="2" customWidth="1"/>
    <col min="8" max="16384" width="9" style="2"/>
  </cols>
  <sheetData>
    <row r="1" spans="1:7" ht="36.950000000000003" customHeight="1" x14ac:dyDescent="0.3">
      <c r="A1" s="2"/>
      <c r="B1" s="2"/>
      <c r="C1" s="2"/>
      <c r="D1" s="2"/>
    </row>
    <row r="2" spans="1:7" ht="36.950000000000003" customHeight="1" x14ac:dyDescent="0.3">
      <c r="A2" s="2"/>
      <c r="B2" s="2"/>
      <c r="C2" s="2"/>
      <c r="D2" s="2"/>
    </row>
    <row r="3" spans="1:7" ht="6.95" customHeight="1" x14ac:dyDescent="0.3">
      <c r="A3" s="2"/>
      <c r="B3" s="2"/>
      <c r="C3" s="2"/>
      <c r="D3" s="2"/>
    </row>
    <row r="4" spans="1:7" ht="6.95" customHeight="1" x14ac:dyDescent="0.3">
      <c r="A4" s="2"/>
      <c r="B4" s="2"/>
      <c r="C4" s="2"/>
      <c r="D4" s="2"/>
    </row>
    <row r="5" spans="1:7" ht="17.100000000000001" customHeight="1" x14ac:dyDescent="0.3">
      <c r="A5" s="2"/>
      <c r="B5" s="91" t="s">
        <v>52</v>
      </c>
      <c r="C5" s="91"/>
      <c r="D5" s="91"/>
      <c r="F5" s="89" t="s">
        <v>51</v>
      </c>
      <c r="G5" s="88">
        <v>42217</v>
      </c>
    </row>
    <row r="6" spans="1:7" ht="17.100000000000001" customHeight="1" x14ac:dyDescent="0.3">
      <c r="A6" s="2"/>
      <c r="B6" s="91"/>
      <c r="C6" s="91"/>
      <c r="D6" s="91"/>
      <c r="F6" s="108"/>
      <c r="G6" s="87">
        <v>42338</v>
      </c>
    </row>
    <row r="7" spans="1:7" ht="17.100000000000001" customHeight="1" x14ac:dyDescent="0.3">
      <c r="A7" s="2"/>
      <c r="B7" s="2" t="str">
        <f>"기준일자 : " &amp; TEXT(G6,"yyyy년 m월 d일")</f>
        <v>기준일자 : 2015년 11월 30일</v>
      </c>
      <c r="C7" s="2"/>
      <c r="D7" s="2"/>
    </row>
    <row r="8" spans="1:7" ht="17.100000000000001" customHeight="1" x14ac:dyDescent="0.3">
      <c r="A8" s="2"/>
      <c r="B8" s="67"/>
      <c r="C8" s="67" t="s">
        <v>53</v>
      </c>
      <c r="D8" s="67"/>
    </row>
    <row r="9" spans="1:7" ht="17.100000000000001" customHeight="1" x14ac:dyDescent="0.3">
      <c r="A9" s="2"/>
      <c r="B9" s="53" t="s">
        <v>9</v>
      </c>
      <c r="C9" s="53" t="s">
        <v>10</v>
      </c>
      <c r="D9" s="54" t="s">
        <v>11</v>
      </c>
    </row>
    <row r="10" spans="1:7" x14ac:dyDescent="0.3">
      <c r="A10" s="26"/>
      <c r="B10" s="55" t="s">
        <v>40</v>
      </c>
      <c r="C10" s="56" t="s">
        <v>74</v>
      </c>
      <c r="D10" s="57">
        <v>42307</v>
      </c>
    </row>
    <row r="11" spans="1:7" x14ac:dyDescent="0.3">
      <c r="B11" s="64"/>
      <c r="C11" s="65"/>
      <c r="D11" s="66"/>
    </row>
    <row r="12" spans="1:7" x14ac:dyDescent="0.3">
      <c r="B12" s="68"/>
      <c r="C12" s="69" t="s">
        <v>54</v>
      </c>
      <c r="D12" s="70"/>
    </row>
    <row r="13" spans="1:7" x14ac:dyDescent="0.3">
      <c r="B13" s="53" t="s">
        <v>9</v>
      </c>
      <c r="C13" s="58" t="s">
        <v>10</v>
      </c>
      <c r="D13" s="54" t="s">
        <v>11</v>
      </c>
    </row>
    <row r="14" spans="1:7" x14ac:dyDescent="0.3">
      <c r="B14" s="55" t="s">
        <v>79</v>
      </c>
      <c r="C14" s="56" t="s">
        <v>80</v>
      </c>
      <c r="D14" s="57">
        <v>42302</v>
      </c>
    </row>
    <row r="15" spans="1:7" x14ac:dyDescent="0.3">
      <c r="B15" s="64"/>
      <c r="C15" s="65"/>
      <c r="D15" s="66"/>
    </row>
    <row r="16" spans="1:7" x14ac:dyDescent="0.3">
      <c r="B16" s="68"/>
      <c r="C16" s="69" t="s">
        <v>55</v>
      </c>
      <c r="D16" s="70"/>
    </row>
    <row r="17" spans="2:4" x14ac:dyDescent="0.3">
      <c r="B17" s="53" t="s">
        <v>9</v>
      </c>
      <c r="C17" s="58" t="s">
        <v>10</v>
      </c>
      <c r="D17" s="54" t="s">
        <v>11</v>
      </c>
    </row>
    <row r="18" spans="2:4" x14ac:dyDescent="0.3">
      <c r="B18" s="55" t="s">
        <v>79</v>
      </c>
      <c r="C18" s="56" t="s">
        <v>80</v>
      </c>
      <c r="D18" s="57">
        <v>42277</v>
      </c>
    </row>
    <row r="19" spans="2:4" x14ac:dyDescent="0.3">
      <c r="B19" s="55" t="s">
        <v>73</v>
      </c>
      <c r="C19" s="56" t="s">
        <v>73</v>
      </c>
      <c r="D19" s="57">
        <v>42297</v>
      </c>
    </row>
    <row r="20" spans="2:4" x14ac:dyDescent="0.3">
      <c r="B20" s="64"/>
      <c r="C20" s="65"/>
      <c r="D20" s="66"/>
    </row>
    <row r="21" spans="2:4" x14ac:dyDescent="0.3">
      <c r="B21" s="68"/>
      <c r="C21" s="69" t="s">
        <v>56</v>
      </c>
      <c r="D21" s="70"/>
    </row>
    <row r="22" spans="2:4" x14ac:dyDescent="0.3">
      <c r="B22" s="53" t="s">
        <v>9</v>
      </c>
      <c r="C22" s="58" t="s">
        <v>10</v>
      </c>
      <c r="D22" s="54" t="s">
        <v>11</v>
      </c>
    </row>
    <row r="23" spans="2:4" x14ac:dyDescent="0.3">
      <c r="B23" s="83"/>
      <c r="C23" s="84"/>
      <c r="D23" s="85"/>
    </row>
    <row r="24" spans="2:4" x14ac:dyDescent="0.3">
      <c r="B24" s="64"/>
      <c r="C24" s="65"/>
      <c r="D24" s="66"/>
    </row>
    <row r="25" spans="2:4" x14ac:dyDescent="0.3">
      <c r="B25" s="55"/>
      <c r="C25" s="56"/>
      <c r="D25" s="57"/>
    </row>
    <row r="26" spans="2:4" x14ac:dyDescent="0.3">
      <c r="B26" s="55"/>
      <c r="C26" s="56"/>
      <c r="D26" s="57"/>
    </row>
    <row r="27" spans="2:4" x14ac:dyDescent="0.3">
      <c r="B27" s="55"/>
      <c r="C27" s="56"/>
      <c r="D27" s="57"/>
    </row>
    <row r="28" spans="2:4" x14ac:dyDescent="0.3">
      <c r="B28" s="83"/>
      <c r="C28" s="84"/>
      <c r="D28" s="85"/>
    </row>
    <row r="29" spans="2:4" x14ac:dyDescent="0.3">
      <c r="B29" s="55"/>
      <c r="C29" s="56"/>
      <c r="D29" s="57"/>
    </row>
    <row r="30" spans="2:4" x14ac:dyDescent="0.3">
      <c r="B30" s="55"/>
      <c r="C30" s="56"/>
      <c r="D30" s="57"/>
    </row>
    <row r="31" spans="2:4" x14ac:dyDescent="0.3">
      <c r="B31" s="64"/>
      <c r="C31" s="65"/>
      <c r="D31" s="66"/>
    </row>
    <row r="32" spans="2:4" x14ac:dyDescent="0.3">
      <c r="B32" s="55"/>
      <c r="C32" s="56"/>
      <c r="D32" s="57"/>
    </row>
    <row r="33" spans="2:4" x14ac:dyDescent="0.3">
      <c r="B33" s="55"/>
      <c r="C33" s="56"/>
      <c r="D33" s="57"/>
    </row>
    <row r="34" spans="2:4" x14ac:dyDescent="0.3">
      <c r="B34" s="55"/>
      <c r="C34" s="56"/>
      <c r="D34" s="57"/>
    </row>
    <row r="35" spans="2:4" x14ac:dyDescent="0.3">
      <c r="B35" s="55"/>
      <c r="C35" s="56"/>
      <c r="D35" s="57"/>
    </row>
  </sheetData>
  <mergeCells count="2">
    <mergeCell ref="B5:D6"/>
    <mergeCell ref="F5:F6"/>
  </mergeCells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orientation="portrait" r:id="rId1"/>
  <headerFooter>
    <oddFooter>&amp;C&amp;"-,굵게"&amp;10&amp;P /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1"/>
    <pageSetUpPr autoPageBreaks="0"/>
  </sheetPr>
  <dimension ref="B1:Q16"/>
  <sheetViews>
    <sheetView workbookViewId="0"/>
  </sheetViews>
  <sheetFormatPr defaultRowHeight="17.100000000000001" customHeight="1" x14ac:dyDescent="0.3"/>
  <cols>
    <col min="1" max="1" width="0.875" style="2" customWidth="1"/>
    <col min="2" max="16384" width="9" style="2"/>
  </cols>
  <sheetData>
    <row r="1" spans="2:17" ht="26.1" customHeight="1" x14ac:dyDescent="0.3"/>
    <row r="2" spans="2:17" ht="26.1" customHeight="1" x14ac:dyDescent="0.3"/>
    <row r="3" spans="2:17" ht="6.95" customHeight="1" thickBot="1" x14ac:dyDescent="0.35"/>
    <row r="4" spans="2:17" ht="17.100000000000001" customHeight="1" x14ac:dyDescent="0.3">
      <c r="B4" s="28" t="str">
        <f>업무체크리스트!$E$7</f>
        <v>완료예정일</v>
      </c>
      <c r="C4" s="29" t="str">
        <f>업무체크리스트!$E$7</f>
        <v>완료예정일</v>
      </c>
      <c r="D4" s="29" t="str">
        <f>업무체크리스트!$F$7</f>
        <v>우선수위</v>
      </c>
      <c r="E4" s="35" t="str">
        <f>업무체크리스트!$G$7</f>
        <v>처리여부</v>
      </c>
      <c r="F4" s="28" t="str">
        <f>업무체크리스트!$E$7</f>
        <v>완료예정일</v>
      </c>
      <c r="G4" s="29" t="str">
        <f>업무체크리스트!$E$7</f>
        <v>완료예정일</v>
      </c>
      <c r="H4" s="29" t="str">
        <f>업무체크리스트!$F$7</f>
        <v>우선수위</v>
      </c>
      <c r="I4" s="35" t="str">
        <f>업무체크리스트!$G$7</f>
        <v>처리여부</v>
      </c>
      <c r="J4" s="28" t="str">
        <f>업무체크리스트!$E$7</f>
        <v>완료예정일</v>
      </c>
      <c r="K4" s="29" t="str">
        <f>업무체크리스트!$E$7</f>
        <v>완료예정일</v>
      </c>
      <c r="L4" s="29" t="str">
        <f>업무체크리스트!$F$7</f>
        <v>우선수위</v>
      </c>
      <c r="M4" s="35" t="str">
        <f>업무체크리스트!$G$7</f>
        <v>처리여부</v>
      </c>
      <c r="N4" s="28" t="str">
        <f>업무체크리스트!$E$7</f>
        <v>완료예정일</v>
      </c>
      <c r="O4" s="29" t="str">
        <f>업무체크리스트!$E$7</f>
        <v>완료예정일</v>
      </c>
      <c r="P4" s="29" t="str">
        <f>업무체크리스트!$F$7</f>
        <v>우선수위</v>
      </c>
      <c r="Q4" s="35" t="str">
        <f>업무체크리스트!$G$7</f>
        <v>처리여부</v>
      </c>
    </row>
    <row r="5" spans="2:17" ht="17.100000000000001" customHeight="1" thickBot="1" x14ac:dyDescent="0.35">
      <c r="B5" s="30" t="str">
        <f>"&gt;=" &amp; '업무우선순위별현황(세로)'!$G$5</f>
        <v>&gt;=42217</v>
      </c>
      <c r="C5" s="31" t="str">
        <f>"&lt;=" &amp; '업무우선순위별현황(세로)'!$G$6</f>
        <v>&lt;=42338</v>
      </c>
      <c r="D5" s="32" t="s">
        <v>42</v>
      </c>
      <c r="E5" s="36" t="s">
        <v>13</v>
      </c>
      <c r="F5" s="30" t="str">
        <f>"&gt;=" &amp; '업무우선순위별현황(세로)'!$G$5</f>
        <v>&gt;=42217</v>
      </c>
      <c r="G5" s="31" t="str">
        <f>"&lt;=" &amp; '업무우선순위별현황(세로)'!$G$6</f>
        <v>&lt;=42338</v>
      </c>
      <c r="H5" s="32" t="s">
        <v>44</v>
      </c>
      <c r="I5" s="36" t="s">
        <v>13</v>
      </c>
      <c r="J5" s="30" t="str">
        <f>"&gt;=" &amp; '업무우선순위별현황(세로)'!$G$5</f>
        <v>&gt;=42217</v>
      </c>
      <c r="K5" s="31" t="str">
        <f>"&lt;=" &amp; '업무우선순위별현황(세로)'!$G$6</f>
        <v>&lt;=42338</v>
      </c>
      <c r="L5" s="32" t="s">
        <v>46</v>
      </c>
      <c r="M5" s="36" t="s">
        <v>13</v>
      </c>
      <c r="N5" s="30" t="str">
        <f>"&gt;=" &amp; '업무우선순위별현황(세로)'!$G$5</f>
        <v>&gt;=42217</v>
      </c>
      <c r="O5" s="31" t="str">
        <f>"&lt;=" &amp; '업무우선순위별현황(세로)'!$G$6</f>
        <v>&lt;=42338</v>
      </c>
      <c r="P5" s="32" t="s">
        <v>47</v>
      </c>
      <c r="Q5" s="36" t="s">
        <v>13</v>
      </c>
    </row>
    <row r="7" spans="2:17" ht="17.100000000000001" customHeight="1" x14ac:dyDescent="0.3">
      <c r="B7" s="3" t="str">
        <f>업무체크리스트!$C$7</f>
        <v>업무명</v>
      </c>
      <c r="C7" s="3" t="str">
        <f>업무체크리스트!$D$7</f>
        <v>진행내용</v>
      </c>
      <c r="D7" s="3" t="str">
        <f>업무체크리스트!$E$7</f>
        <v>완료예정일</v>
      </c>
      <c r="F7" s="3" t="str">
        <f>업무체크리스트!$C$7</f>
        <v>업무명</v>
      </c>
      <c r="G7" s="3" t="str">
        <f>업무체크리스트!$D$7</f>
        <v>진행내용</v>
      </c>
      <c r="H7" s="3" t="str">
        <f>업무체크리스트!$E$7</f>
        <v>완료예정일</v>
      </c>
      <c r="J7" s="3" t="str">
        <f>업무체크리스트!$C$7</f>
        <v>업무명</v>
      </c>
      <c r="K7" s="3" t="str">
        <f>업무체크리스트!$D$7</f>
        <v>진행내용</v>
      </c>
      <c r="L7" s="3" t="str">
        <f>업무체크리스트!$E$7</f>
        <v>완료예정일</v>
      </c>
      <c r="N7" s="3" t="str">
        <f>업무체크리스트!$C$7</f>
        <v>업무명</v>
      </c>
      <c r="O7" s="3" t="str">
        <f>업무체크리스트!$D$7</f>
        <v>진행내용</v>
      </c>
      <c r="P7" s="3" t="str">
        <f>업무체크리스트!$E$7</f>
        <v>완료예정일</v>
      </c>
    </row>
    <row r="8" spans="2:17" ht="17.100000000000001" customHeight="1" x14ac:dyDescent="0.3">
      <c r="B8" s="13" t="s">
        <v>71</v>
      </c>
      <c r="C8" s="25" t="s">
        <v>75</v>
      </c>
      <c r="D8" s="14">
        <v>42307</v>
      </c>
      <c r="F8" s="13" t="s">
        <v>69</v>
      </c>
      <c r="G8" s="25" t="s">
        <v>70</v>
      </c>
      <c r="H8" s="14">
        <v>42302</v>
      </c>
      <c r="J8" s="13" t="s">
        <v>69</v>
      </c>
      <c r="K8" s="25" t="s">
        <v>70</v>
      </c>
      <c r="L8" s="14">
        <v>42277</v>
      </c>
      <c r="N8" s="13"/>
      <c r="O8" s="25"/>
      <c r="P8" s="14"/>
    </row>
    <row r="9" spans="2:17" ht="17.100000000000001" customHeight="1" x14ac:dyDescent="0.3">
      <c r="B9" s="13"/>
      <c r="C9" s="25"/>
      <c r="D9" s="14"/>
      <c r="F9" s="13"/>
      <c r="G9" s="25"/>
      <c r="H9" s="14"/>
      <c r="J9" s="13" t="s">
        <v>72</v>
      </c>
      <c r="K9" s="25" t="s">
        <v>50</v>
      </c>
      <c r="L9" s="14">
        <v>42297</v>
      </c>
      <c r="N9" s="13"/>
      <c r="O9" s="25"/>
      <c r="P9" s="14"/>
    </row>
    <row r="10" spans="2:17" ht="17.100000000000001" customHeight="1" x14ac:dyDescent="0.3">
      <c r="B10" s="13"/>
      <c r="C10" s="25"/>
      <c r="D10" s="14"/>
      <c r="F10" s="13"/>
      <c r="G10" s="25"/>
      <c r="H10" s="14"/>
      <c r="J10" s="13"/>
      <c r="K10" s="25"/>
      <c r="L10" s="14"/>
    </row>
    <row r="11" spans="2:17" ht="17.100000000000001" customHeight="1" x14ac:dyDescent="0.3">
      <c r="B11" s="13"/>
      <c r="C11" s="25"/>
      <c r="D11" s="14"/>
      <c r="F11" s="13"/>
      <c r="G11" s="25"/>
      <c r="H11" s="14"/>
      <c r="J11" s="13"/>
      <c r="K11" s="25"/>
      <c r="L11" s="14"/>
    </row>
    <row r="12" spans="2:17" ht="17.100000000000001" customHeight="1" x14ac:dyDescent="0.3">
      <c r="B12" s="13"/>
      <c r="C12" s="25"/>
      <c r="D12" s="14"/>
    </row>
    <row r="13" spans="2:17" ht="17.100000000000001" customHeight="1" x14ac:dyDescent="0.3">
      <c r="B13" s="13"/>
      <c r="C13" s="25"/>
      <c r="D13" s="14"/>
    </row>
    <row r="14" spans="2:17" ht="17.100000000000001" customHeight="1" x14ac:dyDescent="0.3">
      <c r="B14" s="13"/>
      <c r="C14" s="25"/>
      <c r="D14" s="14"/>
    </row>
    <row r="15" spans="2:17" ht="17.100000000000001" customHeight="1" x14ac:dyDescent="0.3">
      <c r="B15" s="13"/>
      <c r="C15" s="25"/>
      <c r="D15" s="14"/>
    </row>
    <row r="16" spans="2:17" ht="17.100000000000001" customHeight="1" x14ac:dyDescent="0.3">
      <c r="B16" s="13"/>
      <c r="C16" s="25"/>
      <c r="D16" s="14"/>
    </row>
  </sheetData>
  <sortState ref="N8:P16">
    <sortCondition ref="P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rgb="FFFE8081"/>
    <pageSetUpPr autoPageBreaks="0"/>
  </sheetPr>
  <dimension ref="B1:G20"/>
  <sheetViews>
    <sheetView showGridLines="0" showZeros="0" workbookViewId="0"/>
  </sheetViews>
  <sheetFormatPr defaultRowHeight="21.95" customHeight="1" x14ac:dyDescent="0.3"/>
  <cols>
    <col min="1" max="1" width="0.875" style="37" customWidth="1"/>
    <col min="2" max="2" width="13.625" style="37" customWidth="1"/>
    <col min="3" max="5" width="21.625" style="37" customWidth="1"/>
    <col min="6" max="6" width="2.625" style="37" customWidth="1"/>
    <col min="7" max="7" width="10.625" style="37" customWidth="1"/>
    <col min="8" max="16384" width="9" style="37"/>
  </cols>
  <sheetData>
    <row r="1" spans="2:7" ht="36.950000000000003" customHeight="1" x14ac:dyDescent="0.3"/>
    <row r="2" spans="2:7" ht="36.950000000000003" customHeight="1" x14ac:dyDescent="0.3"/>
    <row r="3" spans="2:7" ht="6.95" customHeight="1" x14ac:dyDescent="0.3"/>
    <row r="4" spans="2:7" ht="21.95" customHeight="1" x14ac:dyDescent="0.3">
      <c r="B4" s="109" t="s">
        <v>14</v>
      </c>
      <c r="C4" s="91"/>
      <c r="D4" s="91"/>
      <c r="E4" s="91"/>
      <c r="G4" s="72" t="s">
        <v>15</v>
      </c>
    </row>
    <row r="5" spans="2:7" ht="21.95" customHeight="1" x14ac:dyDescent="0.3">
      <c r="B5" s="91"/>
      <c r="C5" s="91"/>
      <c r="D5" s="91"/>
      <c r="E5" s="91"/>
    </row>
    <row r="6" spans="2:7" ht="21.95" customHeight="1" x14ac:dyDescent="0.3">
      <c r="B6" s="45" t="str">
        <f ca="1">"기준년도 : " &amp; h_월별현황!B1 &amp; "년도"</f>
        <v>기준년도 : 2015년도</v>
      </c>
      <c r="C6" s="38"/>
      <c r="D6" s="38"/>
      <c r="E6" s="46" t="s">
        <v>34</v>
      </c>
    </row>
    <row r="7" spans="2:7" ht="21.95" customHeight="1" x14ac:dyDescent="0.3">
      <c r="B7" s="71" t="s">
        <v>32</v>
      </c>
      <c r="C7" s="71" t="s">
        <v>30</v>
      </c>
      <c r="D7" s="71" t="s">
        <v>28</v>
      </c>
      <c r="E7" s="71" t="s">
        <v>29</v>
      </c>
    </row>
    <row r="8" spans="2:7" ht="21.95" customHeight="1" x14ac:dyDescent="0.3">
      <c r="B8" s="41" t="s">
        <v>16</v>
      </c>
      <c r="C8" s="47">
        <f ca="1">COUNTA(OFFSET(h_월별현황!$E$8:$E$1048576,0,(ROW(A1)-1)*3))</f>
        <v>0</v>
      </c>
      <c r="D8" s="47">
        <f ca="1">COUNTIF(OFFSET(h_월별현황!$F$8:$F$1048576,0,(ROW(A1)-1)*3),"처리완료")</f>
        <v>0</v>
      </c>
      <c r="E8" s="47">
        <f ca="1">C8-D8</f>
        <v>0</v>
      </c>
    </row>
    <row r="9" spans="2:7" ht="21.95" customHeight="1" x14ac:dyDescent="0.3">
      <c r="B9" s="41" t="s">
        <v>17</v>
      </c>
      <c r="C9" s="47">
        <f ca="1">COUNTA(OFFSET(h_월별현황!$E$8:$E$1048576,0,(ROW(A2)-1)*3))</f>
        <v>0</v>
      </c>
      <c r="D9" s="47">
        <f ca="1">COUNTIF(OFFSET(h_월별현황!$F$8:$F$1048576,0,(ROW(A2)-1)*3),"처리완료")</f>
        <v>0</v>
      </c>
      <c r="E9" s="47">
        <f t="shared" ref="E9:E19" ca="1" si="0">C9-D9</f>
        <v>0</v>
      </c>
    </row>
    <row r="10" spans="2:7" ht="21.95" customHeight="1" x14ac:dyDescent="0.3">
      <c r="B10" s="41" t="s">
        <v>18</v>
      </c>
      <c r="C10" s="47">
        <f ca="1">COUNTA(OFFSET(h_월별현황!$E$8:$E$1048576,0,(ROW(A3)-1)*3))</f>
        <v>0</v>
      </c>
      <c r="D10" s="47">
        <f ca="1">COUNTIF(OFFSET(h_월별현황!$F$8:$F$1048576,0,(ROW(A3)-1)*3),"처리완료")</f>
        <v>0</v>
      </c>
      <c r="E10" s="47">
        <f t="shared" ca="1" si="0"/>
        <v>0</v>
      </c>
    </row>
    <row r="11" spans="2:7" ht="21.95" customHeight="1" x14ac:dyDescent="0.3">
      <c r="B11" s="41" t="s">
        <v>19</v>
      </c>
      <c r="C11" s="47">
        <f ca="1">COUNTA(OFFSET(h_월별현황!$E$8:$E$1048576,0,(ROW(A4)-1)*3))</f>
        <v>0</v>
      </c>
      <c r="D11" s="47">
        <f ca="1">COUNTIF(OFFSET(h_월별현황!$F$8:$F$1048576,0,(ROW(A4)-1)*3),"처리완료")</f>
        <v>0</v>
      </c>
      <c r="E11" s="47">
        <f t="shared" ca="1" si="0"/>
        <v>0</v>
      </c>
    </row>
    <row r="12" spans="2:7" ht="21.95" customHeight="1" x14ac:dyDescent="0.3">
      <c r="B12" s="41" t="s">
        <v>20</v>
      </c>
      <c r="C12" s="47">
        <f ca="1">COUNTA(OFFSET(h_월별현황!$E$8:$E$1048576,0,(ROW(A5)-1)*3))</f>
        <v>0</v>
      </c>
      <c r="D12" s="47">
        <f ca="1">COUNTIF(OFFSET(h_월별현황!$F$8:$F$1048576,0,(ROW(A5)-1)*3),"처리완료")</f>
        <v>0</v>
      </c>
      <c r="E12" s="47">
        <f t="shared" ca="1" si="0"/>
        <v>0</v>
      </c>
    </row>
    <row r="13" spans="2:7" ht="21.95" customHeight="1" x14ac:dyDescent="0.3">
      <c r="B13" s="41" t="s">
        <v>21</v>
      </c>
      <c r="C13" s="47">
        <f ca="1">COUNTA(OFFSET(h_월별현황!$E$8:$E$1048576,0,(ROW(A6)-1)*3))</f>
        <v>0</v>
      </c>
      <c r="D13" s="47">
        <f ca="1">COUNTIF(OFFSET(h_월별현황!$F$8:$F$1048576,0,(ROW(A6)-1)*3),"처리완료")</f>
        <v>0</v>
      </c>
      <c r="E13" s="47">
        <f t="shared" ca="1" si="0"/>
        <v>0</v>
      </c>
    </row>
    <row r="14" spans="2:7" ht="21.95" customHeight="1" x14ac:dyDescent="0.3">
      <c r="B14" s="41" t="s">
        <v>22</v>
      </c>
      <c r="C14" s="47">
        <f ca="1">COUNTA(OFFSET(h_월별현황!$E$8:$E$1048576,0,(ROW(A7)-1)*3))</f>
        <v>0</v>
      </c>
      <c r="D14" s="47">
        <f ca="1">COUNTIF(OFFSET(h_월별현황!$F$8:$F$1048576,0,(ROW(A7)-1)*3),"처리완료")</f>
        <v>0</v>
      </c>
      <c r="E14" s="47">
        <f t="shared" ca="1" si="0"/>
        <v>0</v>
      </c>
    </row>
    <row r="15" spans="2:7" ht="21.95" customHeight="1" x14ac:dyDescent="0.3">
      <c r="B15" s="41" t="s">
        <v>23</v>
      </c>
      <c r="C15" s="47">
        <f ca="1">COUNTA(OFFSET(h_월별현황!$E$8:$E$1048576,0,(ROW(A8)-1)*3))</f>
        <v>1</v>
      </c>
      <c r="D15" s="47">
        <f ca="1">COUNTIF(OFFSET(h_월별현황!$F$8:$F$1048576,0,(ROW(A8)-1)*3),"처리완료")</f>
        <v>1</v>
      </c>
      <c r="E15" s="47">
        <f t="shared" ca="1" si="0"/>
        <v>0</v>
      </c>
    </row>
    <row r="16" spans="2:7" ht="21.95" customHeight="1" x14ac:dyDescent="0.3">
      <c r="B16" s="41" t="s">
        <v>24</v>
      </c>
      <c r="C16" s="47">
        <f ca="1">COUNTA(OFFSET(h_월별현황!$E$8:$E$1048576,0,(ROW(A9)-1)*3))</f>
        <v>3</v>
      </c>
      <c r="D16" s="47">
        <f ca="1">COUNTIF(OFFSET(h_월별현황!$F$8:$F$1048576,0,(ROW(A9)-1)*3),"처리완료")</f>
        <v>2</v>
      </c>
      <c r="E16" s="47">
        <f t="shared" ca="1" si="0"/>
        <v>1</v>
      </c>
    </row>
    <row r="17" spans="2:5" ht="21.95" customHeight="1" x14ac:dyDescent="0.3">
      <c r="B17" s="41" t="s">
        <v>25</v>
      </c>
      <c r="C17" s="47">
        <f ca="1">COUNTA(OFFSET(h_월별현황!$E$8:$E$1048576,0,(ROW(A10)-1)*3))</f>
        <v>3</v>
      </c>
      <c r="D17" s="47">
        <f ca="1">COUNTIF(OFFSET(h_월별현황!$F$8:$F$1048576,0,(ROW(A10)-1)*3),"처리완료")</f>
        <v>0</v>
      </c>
      <c r="E17" s="47">
        <f t="shared" ca="1" si="0"/>
        <v>3</v>
      </c>
    </row>
    <row r="18" spans="2:5" ht="21.95" customHeight="1" x14ac:dyDescent="0.3">
      <c r="B18" s="41" t="s">
        <v>26</v>
      </c>
      <c r="C18" s="47">
        <f ca="1">COUNTA(OFFSET(h_월별현황!$E$8:$E$1048576,0,(ROW(A11)-1)*3))</f>
        <v>0</v>
      </c>
      <c r="D18" s="47">
        <f ca="1">COUNTIF(OFFSET(h_월별현황!$F$8:$F$1048576,0,(ROW(A11)-1)*3),"처리완료")</f>
        <v>0</v>
      </c>
      <c r="E18" s="47">
        <f t="shared" ca="1" si="0"/>
        <v>0</v>
      </c>
    </row>
    <row r="19" spans="2:5" ht="21.95" customHeight="1" thickBot="1" x14ac:dyDescent="0.35">
      <c r="B19" s="42" t="s">
        <v>27</v>
      </c>
      <c r="C19" s="48">
        <f ca="1">COUNTA(OFFSET(h_월별현황!$E$8:$E$1048576,0,(ROW(A12)-1)*3))</f>
        <v>0</v>
      </c>
      <c r="D19" s="48">
        <f ca="1">COUNTIF(OFFSET(h_월별현황!$F$8:$F$1048576,0,(ROW(A12)-1)*3),"처리완료")</f>
        <v>0</v>
      </c>
      <c r="E19" s="48">
        <f t="shared" ca="1" si="0"/>
        <v>0</v>
      </c>
    </row>
    <row r="20" spans="2:5" ht="21.95" customHeight="1" thickTop="1" x14ac:dyDescent="0.3">
      <c r="B20" s="40" t="s">
        <v>31</v>
      </c>
      <c r="C20" s="49">
        <f ca="1">SUM(C7:C19)</f>
        <v>7</v>
      </c>
      <c r="D20" s="49">
        <f ca="1">SUM(D7:D19)</f>
        <v>3</v>
      </c>
      <c r="E20" s="49">
        <f ca="1">SUM(E7:E19)</f>
        <v>4</v>
      </c>
    </row>
  </sheetData>
  <mergeCells count="1">
    <mergeCell ref="B4:E5"/>
  </mergeCells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List Box 1">
              <controlPr defaultSize="0" autoLine="0" autoPict="0">
                <anchor moveWithCells="1">
                  <from>
                    <xdr:col>6</xdr:col>
                    <xdr:colOff>0</xdr:colOff>
                    <xdr:row>4</xdr:row>
                    <xdr:rowOff>19050</xdr:rowOff>
                  </from>
                  <to>
                    <xdr:col>7</xdr:col>
                    <xdr:colOff>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1"/>
    <pageSetUpPr autoPageBreaks="0"/>
  </sheetPr>
  <dimension ref="B1:AM22"/>
  <sheetViews>
    <sheetView workbookViewId="0"/>
  </sheetViews>
  <sheetFormatPr defaultRowHeight="17.100000000000001" customHeight="1" x14ac:dyDescent="0.3"/>
  <cols>
    <col min="1" max="1" width="0.875" style="27" customWidth="1"/>
    <col min="2" max="4" width="9" style="27"/>
    <col min="5" max="6" width="9.75" style="27" bestFit="1" customWidth="1"/>
    <col min="7" max="16384" width="9" style="27"/>
  </cols>
  <sheetData>
    <row r="1" spans="2:39" ht="26.1" customHeight="1" thickBot="1" x14ac:dyDescent="0.35">
      <c r="B1" s="4">
        <f ca="1">OFFSET(B4,B2,0)</f>
        <v>2015</v>
      </c>
    </row>
    <row r="2" spans="2:39" ht="26.1" customHeight="1" thickBot="1" x14ac:dyDescent="0.35">
      <c r="B2" s="39">
        <v>2</v>
      </c>
      <c r="E2" s="4">
        <v>1</v>
      </c>
      <c r="H2" s="4">
        <f>E2+1</f>
        <v>2</v>
      </c>
      <c r="K2" s="4">
        <f t="shared" ref="K2" si="0">H2+1</f>
        <v>3</v>
      </c>
      <c r="N2" s="4">
        <f t="shared" ref="N2" si="1">K2+1</f>
        <v>4</v>
      </c>
      <c r="Q2" s="4">
        <f t="shared" ref="Q2" si="2">N2+1</f>
        <v>5</v>
      </c>
      <c r="T2" s="4">
        <f t="shared" ref="T2" si="3">Q2+1</f>
        <v>6</v>
      </c>
      <c r="W2" s="4">
        <f t="shared" ref="W2" si="4">T2+1</f>
        <v>7</v>
      </c>
      <c r="Z2" s="4">
        <f t="shared" ref="Z2" si="5">W2+1</f>
        <v>8</v>
      </c>
      <c r="AC2" s="4">
        <f t="shared" ref="AC2" si="6">Z2+1</f>
        <v>9</v>
      </c>
      <c r="AF2" s="4">
        <f t="shared" ref="AF2" si="7">AC2+1</f>
        <v>10</v>
      </c>
      <c r="AI2" s="4">
        <f t="shared" ref="AI2" si="8">AF2+1</f>
        <v>11</v>
      </c>
      <c r="AL2" s="4">
        <f t="shared" ref="AL2" si="9">AI2+1</f>
        <v>12</v>
      </c>
    </row>
    <row r="3" spans="2:39" ht="6.95" customHeight="1" x14ac:dyDescent="0.3"/>
    <row r="4" spans="2:39" ht="17.100000000000001" customHeight="1" x14ac:dyDescent="0.3">
      <c r="B4" s="27" t="s">
        <v>33</v>
      </c>
      <c r="E4" s="43" t="str">
        <f>업무체크리스트!$E$7</f>
        <v>완료예정일</v>
      </c>
      <c r="F4" s="43" t="str">
        <f>업무체크리스트!$E$7</f>
        <v>완료예정일</v>
      </c>
      <c r="H4" s="43" t="str">
        <f>업무체크리스트!$E$7</f>
        <v>완료예정일</v>
      </c>
      <c r="I4" s="43" t="str">
        <f>업무체크리스트!$E$7</f>
        <v>완료예정일</v>
      </c>
      <c r="K4" s="43" t="str">
        <f>업무체크리스트!$E$7</f>
        <v>완료예정일</v>
      </c>
      <c r="L4" s="43" t="str">
        <f>업무체크리스트!$E$7</f>
        <v>완료예정일</v>
      </c>
      <c r="N4" s="43" t="str">
        <f>업무체크리스트!$E$7</f>
        <v>완료예정일</v>
      </c>
      <c r="O4" s="43" t="str">
        <f>업무체크리스트!$E$7</f>
        <v>완료예정일</v>
      </c>
      <c r="Q4" s="43" t="str">
        <f>업무체크리스트!$E$7</f>
        <v>완료예정일</v>
      </c>
      <c r="R4" s="43" t="str">
        <f>업무체크리스트!$E$7</f>
        <v>완료예정일</v>
      </c>
      <c r="T4" s="43" t="str">
        <f>업무체크리스트!$E$7</f>
        <v>완료예정일</v>
      </c>
      <c r="U4" s="43" t="str">
        <f>업무체크리스트!$E$7</f>
        <v>완료예정일</v>
      </c>
      <c r="W4" s="43" t="str">
        <f>업무체크리스트!$E$7</f>
        <v>완료예정일</v>
      </c>
      <c r="X4" s="43" t="str">
        <f>업무체크리스트!$E$7</f>
        <v>완료예정일</v>
      </c>
      <c r="Z4" s="43" t="str">
        <f>업무체크리스트!$E$7</f>
        <v>완료예정일</v>
      </c>
      <c r="AA4" s="43" t="str">
        <f>업무체크리스트!$E$7</f>
        <v>완료예정일</v>
      </c>
      <c r="AC4" s="43" t="str">
        <f>업무체크리스트!$E$7</f>
        <v>완료예정일</v>
      </c>
      <c r="AD4" s="43" t="str">
        <f>업무체크리스트!$E$7</f>
        <v>완료예정일</v>
      </c>
      <c r="AF4" s="43" t="str">
        <f>업무체크리스트!$E$7</f>
        <v>완료예정일</v>
      </c>
      <c r="AG4" s="43" t="str">
        <f>업무체크리스트!$E$7</f>
        <v>완료예정일</v>
      </c>
      <c r="AI4" s="43" t="str">
        <f>업무체크리스트!$E$7</f>
        <v>완료예정일</v>
      </c>
      <c r="AJ4" s="43" t="str">
        <f>업무체크리스트!$E$7</f>
        <v>완료예정일</v>
      </c>
      <c r="AL4" s="43" t="str">
        <f>업무체크리스트!$E$7</f>
        <v>완료예정일</v>
      </c>
      <c r="AM4" s="43" t="str">
        <f>업무체크리스트!$E$7</f>
        <v>완료예정일</v>
      </c>
    </row>
    <row r="5" spans="2:39" ht="17.100000000000001" customHeight="1" x14ac:dyDescent="0.3">
      <c r="B5" s="27">
        <v>2014</v>
      </c>
      <c r="E5" s="44" t="str">
        <f ca="1">"&gt;=" &amp; DATE($B$1,E2,1)</f>
        <v>&gt;=42005</v>
      </c>
      <c r="F5" s="44" t="str">
        <f ca="1">"&lt;=" &amp; DATE($B$1,E2+1,1)-1</f>
        <v>&lt;=42035</v>
      </c>
      <c r="H5" s="44" t="str">
        <f ca="1">"&gt;=" &amp; DATE($B$1,H2,1)</f>
        <v>&gt;=42036</v>
      </c>
      <c r="I5" s="44" t="str">
        <f ca="1">"&lt;=" &amp; DATE($B$1,H2+1,1)-1</f>
        <v>&lt;=42063</v>
      </c>
      <c r="K5" s="44" t="str">
        <f t="shared" ref="K5" ca="1" si="10">"&gt;=" &amp; DATE($B$1,K2,1)</f>
        <v>&gt;=42064</v>
      </c>
      <c r="L5" s="44" t="str">
        <f t="shared" ref="L5" ca="1" si="11">"&lt;=" &amp; DATE($B$1,K2+1,1)-1</f>
        <v>&lt;=42094</v>
      </c>
      <c r="N5" s="44" t="str">
        <f t="shared" ref="N5" ca="1" si="12">"&gt;=" &amp; DATE($B$1,N2,1)</f>
        <v>&gt;=42095</v>
      </c>
      <c r="O5" s="44" t="str">
        <f t="shared" ref="O5" ca="1" si="13">"&lt;=" &amp; DATE($B$1,N2+1,1)-1</f>
        <v>&lt;=42124</v>
      </c>
      <c r="Q5" s="44" t="str">
        <f t="shared" ref="Q5" ca="1" si="14">"&gt;=" &amp; DATE($B$1,Q2,1)</f>
        <v>&gt;=42125</v>
      </c>
      <c r="R5" s="44" t="str">
        <f t="shared" ref="R5" ca="1" si="15">"&lt;=" &amp; DATE($B$1,Q2+1,1)-1</f>
        <v>&lt;=42155</v>
      </c>
      <c r="T5" s="44" t="str">
        <f t="shared" ref="T5" ca="1" si="16">"&gt;=" &amp; DATE($B$1,T2,1)</f>
        <v>&gt;=42156</v>
      </c>
      <c r="U5" s="44" t="str">
        <f t="shared" ref="U5" ca="1" si="17">"&lt;=" &amp; DATE($B$1,T2+1,1)-1</f>
        <v>&lt;=42185</v>
      </c>
      <c r="W5" s="44" t="str">
        <f t="shared" ref="W5" ca="1" si="18">"&gt;=" &amp; DATE($B$1,W2,1)</f>
        <v>&gt;=42186</v>
      </c>
      <c r="X5" s="44" t="str">
        <f t="shared" ref="X5" ca="1" si="19">"&lt;=" &amp; DATE($B$1,W2+1,1)-1</f>
        <v>&lt;=42216</v>
      </c>
      <c r="Z5" s="44" t="str">
        <f t="shared" ref="Z5" ca="1" si="20">"&gt;=" &amp; DATE($B$1,Z2,1)</f>
        <v>&gt;=42217</v>
      </c>
      <c r="AA5" s="44" t="str">
        <f t="shared" ref="AA5" ca="1" si="21">"&lt;=" &amp; DATE($B$1,Z2+1,1)-1</f>
        <v>&lt;=42247</v>
      </c>
      <c r="AC5" s="44" t="str">
        <f t="shared" ref="AC5" ca="1" si="22">"&gt;=" &amp; DATE($B$1,AC2,1)</f>
        <v>&gt;=42248</v>
      </c>
      <c r="AD5" s="44" t="str">
        <f t="shared" ref="AD5" ca="1" si="23">"&lt;=" &amp; DATE($B$1,AC2+1,1)-1</f>
        <v>&lt;=42277</v>
      </c>
      <c r="AF5" s="44" t="str">
        <f t="shared" ref="AF5" ca="1" si="24">"&gt;=" &amp; DATE($B$1,AF2,1)</f>
        <v>&gt;=42278</v>
      </c>
      <c r="AG5" s="44" t="str">
        <f t="shared" ref="AG5" ca="1" si="25">"&lt;=" &amp; DATE($B$1,AF2+1,1)-1</f>
        <v>&lt;=42308</v>
      </c>
      <c r="AI5" s="44" t="str">
        <f t="shared" ref="AI5" ca="1" si="26">"&gt;=" &amp; DATE($B$1,AI2,1)</f>
        <v>&gt;=42309</v>
      </c>
      <c r="AJ5" s="44" t="str">
        <f t="shared" ref="AJ5" ca="1" si="27">"&lt;=" &amp; DATE($B$1,AI2+1,1)-1</f>
        <v>&lt;=42338</v>
      </c>
      <c r="AL5" s="44" t="str">
        <f t="shared" ref="AL5" ca="1" si="28">"&gt;=" &amp; DATE($B$1,AL2,1)</f>
        <v>&gt;=42339</v>
      </c>
      <c r="AM5" s="44" t="str">
        <f t="shared" ref="AM5" ca="1" si="29">"&lt;=" &amp; DATE($B$1,AL2+1,1)-1</f>
        <v>&lt;=42369</v>
      </c>
    </row>
    <row r="6" spans="2:39" ht="17.100000000000001" customHeight="1" x14ac:dyDescent="0.3">
      <c r="B6" s="27">
        <v>2015</v>
      </c>
    </row>
    <row r="7" spans="2:39" ht="17.100000000000001" customHeight="1" x14ac:dyDescent="0.3">
      <c r="B7" s="27">
        <v>2016</v>
      </c>
      <c r="E7" s="43" t="str">
        <f>업무체크리스트!$E$7</f>
        <v>완료예정일</v>
      </c>
      <c r="F7" s="43" t="str">
        <f>업무체크리스트!$G$7</f>
        <v>처리여부</v>
      </c>
      <c r="H7" s="43" t="str">
        <f>업무체크리스트!$E$7</f>
        <v>완료예정일</v>
      </c>
      <c r="I7" s="43" t="str">
        <f>업무체크리스트!$G$7</f>
        <v>처리여부</v>
      </c>
      <c r="K7" s="43" t="str">
        <f>업무체크리스트!$E$7</f>
        <v>완료예정일</v>
      </c>
      <c r="L7" s="43" t="str">
        <f>업무체크리스트!$G$7</f>
        <v>처리여부</v>
      </c>
      <c r="N7" s="43" t="str">
        <f>업무체크리스트!$E$7</f>
        <v>완료예정일</v>
      </c>
      <c r="O7" s="43" t="str">
        <f>업무체크리스트!$G$7</f>
        <v>처리여부</v>
      </c>
      <c r="Q7" s="43" t="str">
        <f>업무체크리스트!$E$7</f>
        <v>완료예정일</v>
      </c>
      <c r="R7" s="43" t="str">
        <f>업무체크리스트!$G$7</f>
        <v>처리여부</v>
      </c>
      <c r="T7" s="43" t="str">
        <f>업무체크리스트!$E$7</f>
        <v>완료예정일</v>
      </c>
      <c r="U7" s="43" t="str">
        <f>업무체크리스트!$G$7</f>
        <v>처리여부</v>
      </c>
      <c r="W7" s="43" t="str">
        <f>업무체크리스트!$E$7</f>
        <v>완료예정일</v>
      </c>
      <c r="X7" s="43" t="str">
        <f>업무체크리스트!$G$7</f>
        <v>처리여부</v>
      </c>
      <c r="Z7" s="43" t="str">
        <f>업무체크리스트!$E$7</f>
        <v>완료예정일</v>
      </c>
      <c r="AA7" s="43" t="str">
        <f>업무체크리스트!$G$7</f>
        <v>처리여부</v>
      </c>
      <c r="AC7" s="43" t="str">
        <f>업무체크리스트!$E$7</f>
        <v>완료예정일</v>
      </c>
      <c r="AD7" s="43" t="str">
        <f>업무체크리스트!$G$7</f>
        <v>처리여부</v>
      </c>
      <c r="AF7" s="43" t="str">
        <f>업무체크리스트!$E$7</f>
        <v>완료예정일</v>
      </c>
      <c r="AG7" s="43" t="str">
        <f>업무체크리스트!$G$7</f>
        <v>처리여부</v>
      </c>
      <c r="AI7" s="43" t="str">
        <f>업무체크리스트!$E$7</f>
        <v>완료예정일</v>
      </c>
      <c r="AJ7" s="43" t="str">
        <f>업무체크리스트!$G$7</f>
        <v>처리여부</v>
      </c>
      <c r="AL7" s="43" t="str">
        <f>업무체크리스트!$E$7</f>
        <v>완료예정일</v>
      </c>
      <c r="AM7" s="43" t="str">
        <f>업무체크리스트!$G$7</f>
        <v>처리여부</v>
      </c>
    </row>
    <row r="8" spans="2:39" ht="17.100000000000001" customHeight="1" x14ac:dyDescent="0.3">
      <c r="B8" s="27">
        <v>2017</v>
      </c>
      <c r="E8" s="14"/>
      <c r="F8" s="13"/>
      <c r="H8" s="14"/>
      <c r="I8" s="13"/>
      <c r="K8" s="14"/>
      <c r="L8" s="13"/>
      <c r="N8" s="14"/>
      <c r="O8" s="13"/>
      <c r="Z8" s="14">
        <v>42240</v>
      </c>
      <c r="AA8" s="13" t="s">
        <v>4</v>
      </c>
      <c r="AC8" s="14">
        <v>42257</v>
      </c>
      <c r="AD8" s="13" t="s">
        <v>4</v>
      </c>
      <c r="AF8" s="14">
        <v>42297</v>
      </c>
      <c r="AG8" s="13" t="s">
        <v>5</v>
      </c>
      <c r="AI8" s="14"/>
      <c r="AJ8" s="13"/>
    </row>
    <row r="9" spans="2:39" ht="17.100000000000001" customHeight="1" x14ac:dyDescent="0.3">
      <c r="B9" s="27">
        <v>2018</v>
      </c>
      <c r="E9" s="14"/>
      <c r="F9" s="13"/>
      <c r="H9" s="14"/>
      <c r="I9" s="13"/>
      <c r="K9" s="14"/>
      <c r="L9" s="13"/>
      <c r="N9" s="14"/>
      <c r="O9" s="13"/>
      <c r="Z9" s="14"/>
      <c r="AA9" s="13"/>
      <c r="AC9" s="14">
        <v>42263</v>
      </c>
      <c r="AD9" s="13" t="s">
        <v>4</v>
      </c>
      <c r="AF9" s="14">
        <v>42302</v>
      </c>
      <c r="AG9" s="13" t="s">
        <v>5</v>
      </c>
      <c r="AI9" s="14"/>
      <c r="AJ9" s="13"/>
    </row>
    <row r="10" spans="2:39" ht="17.100000000000001" customHeight="1" x14ac:dyDescent="0.3">
      <c r="B10" s="27">
        <v>2019</v>
      </c>
      <c r="E10" s="14"/>
      <c r="F10" s="13"/>
      <c r="H10" s="14"/>
      <c r="I10" s="13"/>
      <c r="K10" s="14"/>
      <c r="L10" s="13"/>
      <c r="N10" s="14"/>
      <c r="O10" s="13"/>
      <c r="Z10" s="14"/>
      <c r="AA10" s="13"/>
      <c r="AC10" s="14">
        <v>42277</v>
      </c>
      <c r="AD10" s="13" t="s">
        <v>57</v>
      </c>
      <c r="AF10" s="14">
        <v>42307</v>
      </c>
      <c r="AG10" s="13" t="s">
        <v>5</v>
      </c>
      <c r="AI10" s="14"/>
      <c r="AJ10" s="13"/>
    </row>
    <row r="11" spans="2:39" ht="17.100000000000001" customHeight="1" x14ac:dyDescent="0.3">
      <c r="B11" s="27">
        <v>2020</v>
      </c>
      <c r="E11" s="14"/>
      <c r="F11" s="13"/>
      <c r="I11" s="13"/>
      <c r="L11" s="13"/>
      <c r="O11" s="13"/>
      <c r="Z11" s="14"/>
      <c r="AA11" s="13"/>
      <c r="AC11" s="14"/>
      <c r="AD11" s="13"/>
      <c r="AF11" s="14"/>
      <c r="AG11" s="13"/>
      <c r="AI11" s="14"/>
      <c r="AJ11" s="13"/>
    </row>
    <row r="12" spans="2:39" ht="17.100000000000001" customHeight="1" x14ac:dyDescent="0.3">
      <c r="B12" s="27">
        <v>2021</v>
      </c>
      <c r="E12" s="14"/>
      <c r="F12" s="13"/>
      <c r="I12" s="13"/>
      <c r="L12" s="13"/>
      <c r="O12" s="13"/>
      <c r="Z12" s="14"/>
      <c r="AA12" s="73"/>
      <c r="AC12" s="14"/>
      <c r="AD12" s="13"/>
      <c r="AF12" s="14"/>
      <c r="AG12" s="13"/>
      <c r="AI12" s="14"/>
      <c r="AJ12" s="13"/>
    </row>
    <row r="13" spans="2:39" ht="17.100000000000001" customHeight="1" x14ac:dyDescent="0.3">
      <c r="B13" s="27">
        <v>2022</v>
      </c>
      <c r="E13" s="14"/>
      <c r="F13" s="13"/>
      <c r="I13" s="13"/>
      <c r="L13" s="13"/>
      <c r="O13" s="13"/>
      <c r="Z13" s="14"/>
      <c r="AA13" s="13"/>
      <c r="AC13" s="14"/>
      <c r="AD13" s="13"/>
      <c r="AF13" s="14"/>
      <c r="AG13" s="13"/>
      <c r="AI13" s="14"/>
      <c r="AJ13" s="13"/>
    </row>
    <row r="14" spans="2:39" ht="17.100000000000001" customHeight="1" x14ac:dyDescent="0.3">
      <c r="B14" s="27">
        <v>2023</v>
      </c>
      <c r="E14" s="14"/>
      <c r="F14" s="13"/>
      <c r="Z14" s="14"/>
      <c r="AA14" s="13"/>
      <c r="AF14" s="14"/>
      <c r="AG14" s="13"/>
      <c r="AI14" s="14"/>
      <c r="AJ14" s="13"/>
    </row>
    <row r="15" spans="2:39" ht="17.100000000000001" customHeight="1" x14ac:dyDescent="0.3">
      <c r="B15" s="27">
        <v>2024</v>
      </c>
      <c r="E15" s="14"/>
      <c r="F15" s="13"/>
      <c r="AF15" s="14"/>
      <c r="AG15" s="13"/>
      <c r="AI15" s="14"/>
      <c r="AJ15" s="13"/>
    </row>
    <row r="16" spans="2:39" ht="17.100000000000001" customHeight="1" x14ac:dyDescent="0.3">
      <c r="B16" s="27">
        <v>2025</v>
      </c>
      <c r="E16" s="14"/>
      <c r="F16" s="13"/>
      <c r="AF16" s="14"/>
      <c r="AG16" s="13"/>
      <c r="AI16" s="14"/>
      <c r="AJ16" s="13"/>
    </row>
    <row r="17" spans="5:36" ht="17.100000000000001" customHeight="1" x14ac:dyDescent="0.3">
      <c r="E17" s="14"/>
      <c r="F17" s="13"/>
      <c r="AF17" s="14"/>
      <c r="AG17" s="13"/>
      <c r="AI17" s="14"/>
      <c r="AJ17" s="13"/>
    </row>
    <row r="18" spans="5:36" ht="17.100000000000001" customHeight="1" x14ac:dyDescent="0.3">
      <c r="E18" s="14"/>
      <c r="F18" s="13"/>
      <c r="AF18" s="14"/>
      <c r="AG18" s="13"/>
      <c r="AI18" s="14"/>
      <c r="AJ18" s="13"/>
    </row>
    <row r="19" spans="5:36" ht="17.100000000000001" customHeight="1" x14ac:dyDescent="0.3">
      <c r="E19" s="14"/>
      <c r="F19" s="13"/>
      <c r="AI19" s="14"/>
      <c r="AJ19" s="13"/>
    </row>
    <row r="20" spans="5:36" ht="17.100000000000001" customHeight="1" x14ac:dyDescent="0.3">
      <c r="E20" s="14"/>
      <c r="F20" s="13"/>
      <c r="AI20" s="14"/>
      <c r="AJ20" s="13"/>
    </row>
    <row r="21" spans="5:36" ht="17.100000000000001" customHeight="1" x14ac:dyDescent="0.3">
      <c r="E21" s="14"/>
      <c r="F21" s="13"/>
      <c r="AI21" s="14"/>
      <c r="AJ21" s="13"/>
    </row>
    <row r="22" spans="5:36" ht="17.100000000000001" customHeight="1" x14ac:dyDescent="0.3">
      <c r="E22" s="14"/>
      <c r="F22" s="13"/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10</vt:i4>
      </vt:variant>
    </vt:vector>
  </HeadingPairs>
  <TitlesOfParts>
    <vt:vector size="15" baseType="lpstr">
      <vt:lpstr>사용방법</vt:lpstr>
      <vt:lpstr>업무체크리스트</vt:lpstr>
      <vt:lpstr>업무우선순위별현황(10칸)</vt:lpstr>
      <vt:lpstr>업무우선순위별현황(세로)</vt:lpstr>
      <vt:lpstr>월별현황</vt:lpstr>
      <vt:lpstr>'h_가로세로(10칸)'!Criteria</vt:lpstr>
      <vt:lpstr>'h_가로세로(무한)'!Criteria</vt:lpstr>
      <vt:lpstr>h_월별현황!Criteria</vt:lpstr>
      <vt:lpstr>업무체크리스트!Criteria</vt:lpstr>
      <vt:lpstr>'h_가로세로(10칸)'!Extract</vt:lpstr>
      <vt:lpstr>'h_가로세로(무한)'!Extract</vt:lpstr>
      <vt:lpstr>h_월별현황!Extract</vt:lpstr>
      <vt:lpstr>'업무우선순위별현황(10칸)'!Print_Area</vt:lpstr>
      <vt:lpstr>'업무우선순위별현황(세로)'!Print_Area</vt:lpstr>
      <vt:lpstr>월별현황!Print_Area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업무체크리스트</dc:title>
  <dc:creator>문서서식 포탈 비즈폼 www.bizforms.co.kr</dc:creator>
  <dc:description>본 컨텐츠는 저작권법에 의해 보호됩니다.
사전의 서면 허가없이 영리, 비영리 목적의 정보서비스와 재판매를 할 수 없습니다.</dc:description>
  <cp:lastModifiedBy>Windows 사용자</cp:lastModifiedBy>
  <cp:lastPrinted>2015-10-16T01:38:09Z</cp:lastPrinted>
  <dcterms:created xsi:type="dcterms:W3CDTF">2015-01-21T13:28:50Z</dcterms:created>
  <dcterms:modified xsi:type="dcterms:W3CDTF">2017-02-22T00:35:38Z</dcterms:modified>
  <cp:category>본 문서와 내용에 대한 저작권은 비즈폼에 있습니다.</cp:category>
</cp:coreProperties>
</file>