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박재승\Desktop\박재승\ㅇ\엑셀팀\신규 뷰페이지 제작\뷰페이지\제휴컨텐츠 4차\체험판\"/>
    </mc:Choice>
  </mc:AlternateContent>
  <bookViews>
    <workbookView xWindow="360" yWindow="420" windowWidth="20730" windowHeight="11460" tabRatio="642"/>
  </bookViews>
  <sheets>
    <sheet name="사용방법" sheetId="30" r:id="rId1"/>
    <sheet name="제품목록" sheetId="29" r:id="rId2"/>
    <sheet name="사입업체정보" sheetId="11" r:id="rId3"/>
    <sheet name="매출업체정보" sheetId="2" r:id="rId4"/>
    <sheet name="사입생산관리" sheetId="10" r:id="rId5"/>
    <sheet name="납품관리" sheetId="12" r:id="rId6"/>
    <sheet name="반품관리" sheetId="14" r:id="rId7"/>
    <sheet name="재고현황" sheetId="27" r:id="rId8"/>
    <sheet name="h_재고현황" sheetId="28" state="veryHidden" r:id="rId9"/>
    <sheet name="손익현황" sheetId="17" r:id="rId10"/>
    <sheet name="h_손익현황" sheetId="18" state="veryHidden" r:id="rId11"/>
    <sheet name="미지급금현황" sheetId="19" r:id="rId12"/>
    <sheet name="h_미지급금현황" sheetId="20" state="veryHidden" r:id="rId13"/>
    <sheet name="미수금현황" sheetId="21" r:id="rId14"/>
    <sheet name="h_미수금현황" sheetId="22" state="veryHidden" r:id="rId15"/>
  </sheets>
  <definedNames>
    <definedName name="_xlnm._FilterDatabase" localSheetId="8" hidden="1">h_재고현황!$C$7:$C$1048576</definedName>
    <definedName name="_xlnm._FilterDatabase" localSheetId="5" hidden="1">납품관리!$B$9:$AG$1048576</definedName>
    <definedName name="_xlnm._FilterDatabase" localSheetId="3" hidden="1">매출업체정보!$B$7:$G$11</definedName>
    <definedName name="_xlnm._FilterDatabase" localSheetId="6" hidden="1">반품관리!$B$7:$M$1048576</definedName>
    <definedName name="_xlnm._FilterDatabase" localSheetId="4" hidden="1">사입생산관리!$B$9:$AC$1048576</definedName>
    <definedName name="_xlnm._FilterDatabase" localSheetId="2" hidden="1">사입업체정보!$B$7:$G$512</definedName>
    <definedName name="_xlnm.Criteria" localSheetId="14">h_미수금현황!$O$4:$P$5</definedName>
    <definedName name="_xlnm.Criteria" localSheetId="12">h_미지급금현황!$K$4:$M$5</definedName>
    <definedName name="_xlnm.Criteria" localSheetId="10">h_손익현황!$M$4:$N$5</definedName>
    <definedName name="_xlnm.Criteria" localSheetId="8">h_재고현황!$AX$4:$AX$5</definedName>
    <definedName name="_xlnm.Criteria" localSheetId="5">납품관리!$B$4:$G$5</definedName>
    <definedName name="_xlnm.Criteria" localSheetId="6">반품관리!$B$4:$E$5</definedName>
    <definedName name="_xlnm.Criteria" localSheetId="4">사입생산관리!$B$4:$E$5</definedName>
    <definedName name="data1">#REF!</definedName>
    <definedName name="data10">#REF!</definedName>
    <definedName name="data100">#REF!</definedName>
    <definedName name="data101">#REF!</definedName>
    <definedName name="data102">#REF!</definedName>
    <definedName name="data103">#REF!</definedName>
    <definedName name="data104">#REF!</definedName>
    <definedName name="data105">#REF!</definedName>
    <definedName name="data106">#REF!</definedName>
    <definedName name="data107">#REF!</definedName>
    <definedName name="data108">#REF!</definedName>
    <definedName name="data109">#REF!</definedName>
    <definedName name="data11">#REF!</definedName>
    <definedName name="data110">#REF!</definedName>
    <definedName name="data111">#REF!</definedName>
    <definedName name="data112">#REF!</definedName>
    <definedName name="data113">#REF!</definedName>
    <definedName name="data114">#REF!</definedName>
    <definedName name="data115">#REF!</definedName>
    <definedName name="data116">#REF!</definedName>
    <definedName name="data117">#REF!</definedName>
    <definedName name="data118">#REF!</definedName>
    <definedName name="data119">#REF!</definedName>
    <definedName name="data12">#REF!</definedName>
    <definedName name="data120">#REF!</definedName>
    <definedName name="data121">#REF!</definedName>
    <definedName name="data122">#REF!</definedName>
    <definedName name="data123">#REF!</definedName>
    <definedName name="data124">#REF!</definedName>
    <definedName name="data125">#REF!</definedName>
    <definedName name="data126">#REF!</definedName>
    <definedName name="data127">#REF!</definedName>
    <definedName name="data128">#REF!</definedName>
    <definedName name="data129">#REF!</definedName>
    <definedName name="data13">#REF!</definedName>
    <definedName name="data130">#REF!</definedName>
    <definedName name="data131">#REF!</definedName>
    <definedName name="data132">#REF!</definedName>
    <definedName name="data133">#REF!</definedName>
    <definedName name="data134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_xlnm.Extract" localSheetId="14">h_미수금현황!$O$7:$T$7</definedName>
    <definedName name="_xlnm.Extract" localSheetId="12">h_미지급금현황!$K$7:$N$7</definedName>
    <definedName name="_xlnm.Extract" localSheetId="10">h_손익현황!$M$7:$O$7</definedName>
    <definedName name="_xlnm.Extract" localSheetId="8">h_재고현황!$AX$7:$BC$7</definedName>
    <definedName name="_xlnm.Print_Area" localSheetId="13">미수금현황!$B$4:$F$10</definedName>
    <definedName name="_xlnm.Print_Area" localSheetId="11">미지급금현황!$B$4:$F$11</definedName>
    <definedName name="_xlnm.Print_Area" localSheetId="9">손익현황!$B$4:$J$39</definedName>
    <definedName name="_xlnm.Print_Area" localSheetId="7">재고현황!$B$4:$W$11</definedName>
    <definedName name="_xlnm.Print_Titles" localSheetId="13">미수금현황!$6:$7</definedName>
    <definedName name="_xlnm.Print_Titles" localSheetId="11">미지급금현황!$6:$7</definedName>
    <definedName name="_xlnm.Print_Titles" localSheetId="7">재고현황!$7:$8</definedName>
    <definedName name="_xlnm.Print_Titles" localSheetId="1">제품목록!$7:$8</definedName>
    <definedName name="매출처명">OFFSET(매출업체정보!$C$7,1,0,COUNTA(매출업체정보!$C$8:$C$65536),1)</definedName>
    <definedName name="사입처명">OFFSET(사입업체정보!$C$7,1,0,COUNTA(사입업체정보!$C$8:$C$65536),1)</definedName>
    <definedName name="제품명">OFFSET(제품목록!$B$8,1,0,COUNTA(제품목록!$B$9:$B$65536),1)</definedName>
  </definedNames>
  <calcPr calcId="152511"/>
</workbook>
</file>

<file path=xl/calcChain.xml><?xml version="1.0" encoding="utf-8"?>
<calcChain xmlns="http://schemas.openxmlformats.org/spreadsheetml/2006/main">
  <c r="T7" i="22" l="1"/>
  <c r="S7" i="22"/>
  <c r="R7" i="22"/>
  <c r="Q7" i="22"/>
  <c r="P7" i="22"/>
  <c r="O7" i="22"/>
  <c r="P4" i="22"/>
  <c r="O4" i="22"/>
  <c r="K7" i="22"/>
  <c r="J7" i="22"/>
  <c r="I7" i="22"/>
  <c r="H7" i="22"/>
  <c r="G7" i="22"/>
  <c r="F7" i="22"/>
  <c r="F4" i="22"/>
  <c r="B7" i="22"/>
  <c r="L4" i="20"/>
  <c r="K4" i="20"/>
  <c r="E4" i="20"/>
  <c r="N7" i="20"/>
  <c r="M7" i="20"/>
  <c r="L7" i="20"/>
  <c r="K7" i="20"/>
  <c r="H7" i="20"/>
  <c r="G7" i="20"/>
  <c r="F7" i="20"/>
  <c r="E7" i="20"/>
  <c r="B7" i="20"/>
  <c r="I4" i="18"/>
  <c r="H4" i="18"/>
  <c r="C4" i="18"/>
  <c r="B4" i="18"/>
  <c r="J7" i="18"/>
  <c r="I7" i="18"/>
  <c r="H7" i="18"/>
  <c r="E7" i="18"/>
  <c r="D7" i="18"/>
  <c r="C7" i="18"/>
  <c r="B7" i="18"/>
  <c r="AC8" i="12" l="1"/>
  <c r="AB8" i="12"/>
  <c r="AA8" i="12"/>
  <c r="Z8" i="12"/>
  <c r="Y8" i="12"/>
  <c r="X8" i="12"/>
  <c r="W8" i="12"/>
  <c r="V8" i="12"/>
  <c r="U8" i="12"/>
  <c r="Y8" i="10"/>
  <c r="X8" i="10"/>
  <c r="W8" i="10"/>
  <c r="V8" i="10"/>
  <c r="U8" i="10"/>
  <c r="T8" i="10"/>
  <c r="S8" i="10"/>
  <c r="R8" i="10"/>
  <c r="Q8" i="10"/>
  <c r="V8" i="27"/>
  <c r="U8" i="27"/>
  <c r="T8" i="27"/>
  <c r="S8" i="27"/>
  <c r="R8" i="27"/>
  <c r="Q8" i="27"/>
  <c r="P8" i="27"/>
  <c r="O8" i="27"/>
  <c r="N8" i="27"/>
  <c r="AM7" i="28"/>
  <c r="AN7" i="28"/>
  <c r="AO7" i="28"/>
  <c r="AP7" i="28"/>
  <c r="AQ7" i="28"/>
  <c r="AR7" i="28"/>
  <c r="AS7" i="28"/>
  <c r="AT7" i="28"/>
  <c r="AU7" i="28"/>
  <c r="O7" i="28"/>
  <c r="P7" i="28"/>
  <c r="Q7" i="28"/>
  <c r="R7" i="28"/>
  <c r="S7" i="28"/>
  <c r="T7" i="28"/>
  <c r="U7" i="28"/>
  <c r="V7" i="28"/>
  <c r="W7" i="28"/>
  <c r="AG9" i="12" l="1"/>
  <c r="AF9" i="12"/>
  <c r="AE9" i="12"/>
  <c r="AD9" i="12"/>
  <c r="I9" i="12"/>
  <c r="H9" i="12"/>
  <c r="G9" i="12"/>
  <c r="F9" i="12"/>
  <c r="E9" i="12"/>
  <c r="D9" i="12"/>
  <c r="C9" i="12"/>
  <c r="B9" i="12"/>
  <c r="AC9" i="10"/>
  <c r="AB9" i="10"/>
  <c r="AA9" i="10"/>
  <c r="Z9" i="10"/>
  <c r="E9" i="10"/>
  <c r="D9" i="10"/>
  <c r="C9" i="10"/>
  <c r="B9" i="10"/>
  <c r="AA7" i="28" l="1"/>
  <c r="G4" i="12"/>
  <c r="F4" i="12"/>
  <c r="Z4" i="28"/>
  <c r="B4" i="12"/>
  <c r="BC7" i="28"/>
  <c r="BB7" i="28"/>
  <c r="BA7" i="28"/>
  <c r="AZ7" i="28"/>
  <c r="AY7" i="28"/>
  <c r="AX7" i="28"/>
  <c r="T8" i="12"/>
  <c r="S8" i="12"/>
  <c r="R8" i="12"/>
  <c r="Q8" i="12"/>
  <c r="P8" i="12"/>
  <c r="O8" i="12"/>
  <c r="N8" i="12"/>
  <c r="M8" i="12"/>
  <c r="L8" i="12"/>
  <c r="K8" i="12"/>
  <c r="J8" i="12"/>
  <c r="P8" i="10"/>
  <c r="O8" i="10"/>
  <c r="N8" i="10"/>
  <c r="M8" i="10"/>
  <c r="L8" i="10"/>
  <c r="K8" i="10"/>
  <c r="J8" i="10"/>
  <c r="I8" i="10"/>
  <c r="H8" i="10"/>
  <c r="G8" i="10"/>
  <c r="F8" i="10"/>
  <c r="L7" i="28"/>
  <c r="H7" i="28"/>
  <c r="D7" i="28"/>
  <c r="C7" i="28"/>
  <c r="B4" i="28"/>
  <c r="M7" i="28"/>
  <c r="K7" i="28"/>
  <c r="I7" i="28"/>
  <c r="G7" i="28"/>
  <c r="E7" i="28"/>
  <c r="AX5" i="28"/>
  <c r="Z5" i="28"/>
  <c r="B5" i="28"/>
  <c r="AX4" i="28"/>
  <c r="AL7" i="28"/>
  <c r="AK7" i="28"/>
  <c r="AJ7" i="28"/>
  <c r="AI7" i="28"/>
  <c r="AH7" i="28"/>
  <c r="AG7" i="28"/>
  <c r="AF7" i="28"/>
  <c r="AE7" i="28"/>
  <c r="AD7" i="28"/>
  <c r="AC7" i="28"/>
  <c r="AB7" i="28"/>
  <c r="N7" i="28"/>
  <c r="J7" i="28"/>
  <c r="F7" i="28"/>
  <c r="B6" i="27"/>
  <c r="E4" i="10"/>
  <c r="D4" i="10"/>
  <c r="C4" i="10"/>
  <c r="E4" i="12"/>
  <c r="D4" i="12"/>
  <c r="C4" i="12" l="1"/>
  <c r="Z7" i="28"/>
  <c r="B4" i="10"/>
  <c r="B7" i="28"/>
  <c r="M8" i="27"/>
  <c r="L8" i="27"/>
  <c r="K8" i="27"/>
  <c r="J8" i="27"/>
  <c r="I8" i="27"/>
  <c r="H8" i="27"/>
  <c r="G8" i="27"/>
  <c r="F8" i="27"/>
  <c r="E8" i="27"/>
  <c r="D8" i="27"/>
  <c r="C8" i="27"/>
  <c r="J39" i="17" l="1"/>
  <c r="I39" i="17"/>
  <c r="H39" i="17"/>
  <c r="G39" i="17"/>
  <c r="F39" i="17"/>
  <c r="E39" i="17"/>
  <c r="D39" i="17"/>
  <c r="C39" i="17"/>
  <c r="P5" i="22" l="1"/>
  <c r="O5" i="22"/>
  <c r="F5" i="22"/>
  <c r="B6" i="21"/>
  <c r="E5" i="20"/>
  <c r="L5" i="20"/>
  <c r="K5" i="20"/>
  <c r="B6" i="19"/>
  <c r="B2" i="18"/>
  <c r="B1" i="18"/>
  <c r="N4" i="18"/>
  <c r="M4" i="18"/>
  <c r="M7" i="18"/>
  <c r="O7" i="18"/>
  <c r="N7" i="18"/>
  <c r="B8" i="17"/>
  <c r="B9" i="17" s="1"/>
  <c r="B10" i="17" s="1"/>
  <c r="B11" i="17" s="1"/>
  <c r="B12" i="17" s="1"/>
  <c r="B13" i="17" s="1"/>
  <c r="B14" i="17" s="1"/>
  <c r="B15" i="17" s="1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B35" i="17" s="1"/>
  <c r="B36" i="17" s="1"/>
  <c r="B37" i="17" s="1"/>
  <c r="B38" i="17" s="1"/>
  <c r="B6" i="17"/>
  <c r="E4" i="14"/>
  <c r="D4" i="14"/>
  <c r="C4" i="14"/>
  <c r="B4" i="14"/>
  <c r="C5" i="18" l="1"/>
  <c r="I5" i="18" s="1"/>
  <c r="B5" i="18"/>
  <c r="N5" i="18" l="1"/>
  <c r="M5" i="18"/>
  <c r="H5" i="18"/>
</calcChain>
</file>

<file path=xl/sharedStrings.xml><?xml version="1.0" encoding="utf-8"?>
<sst xmlns="http://schemas.openxmlformats.org/spreadsheetml/2006/main" count="251" uniqueCount="153">
  <si>
    <t>연락처</t>
    <phoneticPr fontId="1" type="noConversion"/>
  </si>
  <si>
    <t>비고</t>
    <phoneticPr fontId="1" type="noConversion"/>
  </si>
  <si>
    <t>no.</t>
    <phoneticPr fontId="1" type="noConversion"/>
  </si>
  <si>
    <t>담당자</t>
    <phoneticPr fontId="1" type="noConversion"/>
  </si>
  <si>
    <t>주소</t>
    <phoneticPr fontId="1" type="noConversion"/>
  </si>
  <si>
    <t>개인주문</t>
  </si>
  <si>
    <t>제품명</t>
    <phoneticPr fontId="1" type="noConversion"/>
  </si>
  <si>
    <t>수량</t>
    <phoneticPr fontId="1" type="noConversion"/>
  </si>
  <si>
    <t>생산구분</t>
    <phoneticPr fontId="1" type="noConversion"/>
  </si>
  <si>
    <t>결제여부</t>
    <phoneticPr fontId="1" type="noConversion"/>
  </si>
  <si>
    <t>○</t>
  </si>
  <si>
    <t>계산서발행일</t>
    <phoneticPr fontId="1" type="noConversion"/>
  </si>
  <si>
    <t>판매금액</t>
    <phoneticPr fontId="1" type="noConversion"/>
  </si>
  <si>
    <t>구분</t>
    <phoneticPr fontId="1" type="noConversion"/>
  </si>
  <si>
    <t>결제구분</t>
    <phoneticPr fontId="1" type="noConversion"/>
  </si>
  <si>
    <t>구분</t>
    <phoneticPr fontId="1" type="noConversion"/>
  </si>
  <si>
    <t>사입비용</t>
    <phoneticPr fontId="1" type="noConversion"/>
  </si>
  <si>
    <t>생산비용</t>
    <phoneticPr fontId="1" type="noConversion"/>
  </si>
  <si>
    <t>손익금액</t>
    <phoneticPr fontId="1" type="noConversion"/>
  </si>
  <si>
    <t>합계</t>
    <phoneticPr fontId="1" type="noConversion"/>
  </si>
  <si>
    <t>기준년도</t>
    <phoneticPr fontId="1" type="noConversion"/>
  </si>
  <si>
    <t>기준월</t>
    <phoneticPr fontId="1" type="noConversion"/>
  </si>
  <si>
    <t>일별 손익현황</t>
    <phoneticPr fontId="1" type="noConversion"/>
  </si>
  <si>
    <t>A/S비용(자사)</t>
    <phoneticPr fontId="1" type="noConversion"/>
  </si>
  <si>
    <t>업체명</t>
    <phoneticPr fontId="1" type="noConversion"/>
  </si>
  <si>
    <t>이월미지급금</t>
    <phoneticPr fontId="1" type="noConversion"/>
  </si>
  <si>
    <t>사입금액</t>
    <phoneticPr fontId="1" type="noConversion"/>
  </si>
  <si>
    <t>결제금액</t>
    <phoneticPr fontId="1" type="noConversion"/>
  </si>
  <si>
    <t>현 미지급금</t>
    <phoneticPr fontId="1" type="noConversion"/>
  </si>
  <si>
    <t>거래
기간</t>
    <phoneticPr fontId="1" type="noConversion"/>
  </si>
  <si>
    <t>이월</t>
    <phoneticPr fontId="1" type="noConversion"/>
  </si>
  <si>
    <t>당월</t>
    <phoneticPr fontId="1" type="noConversion"/>
  </si>
  <si>
    <t>합 계</t>
  </si>
  <si>
    <t>업체별 미수금 현황</t>
    <phoneticPr fontId="1" type="noConversion"/>
  </si>
  <si>
    <t>사입업체별 미지급금 현황</t>
    <phoneticPr fontId="1" type="noConversion"/>
  </si>
  <si>
    <t>이월미수금</t>
    <phoneticPr fontId="1" type="noConversion"/>
  </si>
  <si>
    <t>수금액</t>
    <phoneticPr fontId="1" type="noConversion"/>
  </si>
  <si>
    <t>현 미수금</t>
    <phoneticPr fontId="1" type="noConversion"/>
  </si>
  <si>
    <t>김○○</t>
    <phoneticPr fontId="1" type="noConversion"/>
  </si>
  <si>
    <t>생산</t>
  </si>
  <si>
    <t>교환</t>
    <phoneticPr fontId="1" type="noConversion"/>
  </si>
  <si>
    <t>수량</t>
    <phoneticPr fontId="1" type="noConversion"/>
  </si>
  <si>
    <t>주문자</t>
    <phoneticPr fontId="1" type="noConversion"/>
  </si>
  <si>
    <t>판매단가</t>
    <phoneticPr fontId="1" type="noConversion"/>
  </si>
  <si>
    <t>입고사이즈</t>
    <phoneticPr fontId="1" type="noConversion"/>
  </si>
  <si>
    <t>판매수량</t>
    <phoneticPr fontId="1" type="noConversion"/>
  </si>
  <si>
    <t>사입수량</t>
    <phoneticPr fontId="1" type="noConversion"/>
  </si>
  <si>
    <t>생산수량</t>
    <phoneticPr fontId="1" type="noConversion"/>
  </si>
  <si>
    <t>사입</t>
  </si>
  <si>
    <t>김○○</t>
  </si>
  <si>
    <t>선결제</t>
    <phoneticPr fontId="1" type="noConversion"/>
  </si>
  <si>
    <t>교환</t>
  </si>
  <si>
    <t>제품명</t>
    <phoneticPr fontId="1" type="noConversion"/>
  </si>
  <si>
    <t>제품명</t>
    <phoneticPr fontId="1" type="noConversion"/>
  </si>
  <si>
    <t>제품별 재고현황</t>
    <phoneticPr fontId="1" type="noConversion"/>
  </si>
  <si>
    <t>기준일자</t>
    <phoneticPr fontId="1" type="noConversion"/>
  </si>
  <si>
    <t>제품명</t>
  </si>
  <si>
    <t>주문일</t>
    <phoneticPr fontId="1" type="noConversion"/>
  </si>
  <si>
    <t>납품일</t>
    <phoneticPr fontId="1" type="noConversion"/>
  </si>
  <si>
    <t>교환비용</t>
    <phoneticPr fontId="1" type="noConversion"/>
  </si>
  <si>
    <t>처리일자</t>
    <phoneticPr fontId="1" type="noConversion"/>
  </si>
  <si>
    <t>접수일자</t>
    <phoneticPr fontId="1" type="noConversion"/>
  </si>
  <si>
    <t>교환사이즈</t>
    <phoneticPr fontId="1" type="noConversion"/>
  </si>
  <si>
    <t>비즈폼</t>
  </si>
  <si>
    <t>비즈폼</t>
    <phoneticPr fontId="1" type="noConversion"/>
  </si>
  <si>
    <t>이지분개</t>
  </si>
  <si>
    <t>이지분개</t>
    <phoneticPr fontId="1" type="noConversion"/>
  </si>
  <si>
    <t>비즈빌</t>
  </si>
  <si>
    <t>비즈빌</t>
    <phoneticPr fontId="1" type="noConversion"/>
  </si>
  <si>
    <t>비즈딕</t>
    <phoneticPr fontId="1" type="noConversion"/>
  </si>
  <si>
    <t>허○○</t>
    <phoneticPr fontId="1" type="noConversion"/>
  </si>
  <si>
    <t>신○○</t>
  </si>
  <si>
    <t>신○○</t>
    <phoneticPr fontId="1" type="noConversion"/>
  </si>
  <si>
    <t>강○○</t>
    <phoneticPr fontId="1" type="noConversion"/>
  </si>
  <si>
    <t>000-7412-8521</t>
    <phoneticPr fontId="1" type="noConversion"/>
  </si>
  <si>
    <t>000-7412-8522</t>
  </si>
  <si>
    <t>000-7412-8523</t>
  </si>
  <si>
    <t>000-7412-8524</t>
  </si>
  <si>
    <t>○○시 ○○구 ○○동 123-1</t>
    <phoneticPr fontId="1" type="noConversion"/>
  </si>
  <si>
    <t>○○시 ○○구 ○○동 123-2</t>
  </si>
  <si>
    <t>○○시 ○○구 ○○동 123-3</t>
  </si>
  <si>
    <t>○○시 ○○구 ○○동 123-4</t>
  </si>
  <si>
    <t>개인주문</t>
    <phoneticPr fontId="1" type="noConversion"/>
  </si>
  <si>
    <t>○○제화</t>
  </si>
  <si>
    <t>○○제화</t>
    <phoneticPr fontId="1" type="noConversion"/>
  </si>
  <si>
    <t>○○매장</t>
    <phoneticPr fontId="1" type="noConversion"/>
  </si>
  <si>
    <t>○○패션</t>
    <phoneticPr fontId="1" type="noConversion"/>
  </si>
  <si>
    <t>이○○</t>
    <phoneticPr fontId="1" type="noConversion"/>
  </si>
  <si>
    <t>조○○</t>
    <phoneticPr fontId="1" type="noConversion"/>
  </si>
  <si>
    <t>석○○</t>
    <phoneticPr fontId="1" type="noConversion"/>
  </si>
  <si>
    <t>최○○</t>
    <phoneticPr fontId="1" type="noConversion"/>
  </si>
  <si>
    <t>000-7412-8521</t>
    <phoneticPr fontId="1" type="noConversion"/>
  </si>
  <si>
    <t>사입처명</t>
  </si>
  <si>
    <t>사입처명</t>
    <phoneticPr fontId="1" type="noConversion"/>
  </si>
  <si>
    <t>매출처명</t>
    <phoneticPr fontId="1" type="noConversion"/>
  </si>
  <si>
    <t>매출처명</t>
    <phoneticPr fontId="1" type="noConversion"/>
  </si>
  <si>
    <t>김○○</t>
    <phoneticPr fontId="1" type="noConversion"/>
  </si>
  <si>
    <t>신○○</t>
    <phoneticPr fontId="1" type="noConversion"/>
  </si>
  <si>
    <t>사입/생산일자</t>
  </si>
  <si>
    <t>구분</t>
  </si>
  <si>
    <t>수량</t>
  </si>
  <si>
    <t>결제여부</t>
  </si>
  <si>
    <t>단가</t>
    <phoneticPr fontId="1" type="noConversion"/>
  </si>
  <si>
    <t>금액</t>
    <phoneticPr fontId="1" type="noConversion"/>
  </si>
  <si>
    <t>자사</t>
  </si>
  <si>
    <t>반품</t>
  </si>
  <si>
    <t>사입/생산</t>
    <phoneticPr fontId="1" type="noConversion"/>
  </si>
  <si>
    <t>납품</t>
    <phoneticPr fontId="1" type="noConversion"/>
  </si>
  <si>
    <t>반품</t>
    <phoneticPr fontId="1" type="noConversion"/>
  </si>
  <si>
    <t>사이즈1</t>
    <phoneticPr fontId="1" type="noConversion"/>
  </si>
  <si>
    <t>사이즈2</t>
  </si>
  <si>
    <t>사이즈3</t>
  </si>
  <si>
    <t>사이즈4</t>
  </si>
  <si>
    <t>사이즈5</t>
  </si>
  <si>
    <t>사이즈6</t>
  </si>
  <si>
    <t>사이즈7</t>
  </si>
  <si>
    <t>사이즈8</t>
  </si>
  <si>
    <t>사이즈9</t>
  </si>
  <si>
    <t>사이즈10</t>
  </si>
  <si>
    <t>사이즈11</t>
  </si>
  <si>
    <t>■ 제품별 최초재고</t>
    <phoneticPr fontId="41" type="noConversion"/>
  </si>
  <si>
    <t>■ 사입처정보</t>
    <phoneticPr fontId="41" type="noConversion"/>
  </si>
  <si>
    <t>■ 매출처정보</t>
    <phoneticPr fontId="41" type="noConversion"/>
  </si>
  <si>
    <t>매출처명</t>
    <phoneticPr fontId="1" type="noConversion"/>
  </si>
  <si>
    <t>매입단가</t>
    <phoneticPr fontId="1" type="noConversion"/>
  </si>
  <si>
    <t>판매단가</t>
    <phoneticPr fontId="1" type="noConversion"/>
  </si>
  <si>
    <t>상    의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</si>
  <si>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</si>
  <si>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</si>
  <si>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</si>
  <si>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</si>
  <si>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사이즈12</t>
  </si>
  <si>
    <t>사이즈13</t>
  </si>
  <si>
    <t>사이즈14</t>
  </si>
  <si>
    <t>사이즈15</t>
  </si>
  <si>
    <t>사이즈16</t>
  </si>
  <si>
    <t>사이즈17</t>
  </si>
  <si>
    <t>사이즈18</t>
  </si>
  <si>
    <t>사이즈19</t>
  </si>
  <si>
    <t>사이즈20</t>
  </si>
  <si>
    <t>XXL</t>
    <phoneticPr fontId="1" type="noConversion"/>
  </si>
  <si>
    <t>하    의</t>
    <phoneticPr fontId="1" type="noConversion"/>
  </si>
  <si>
    <t>신    발</t>
    <phoneticPr fontId="1" type="noConversion"/>
  </si>
  <si>
    <t>후드티</t>
    <phoneticPr fontId="1" type="noConversion"/>
  </si>
  <si>
    <t>청바지</t>
    <phoneticPr fontId="1" type="noConversion"/>
  </si>
  <si>
    <t>런닝화</t>
    <phoneticPr fontId="1" type="noConversion"/>
  </si>
  <si>
    <t>청바지</t>
  </si>
  <si>
    <t>후드티</t>
    <phoneticPr fontId="1" type="noConversion"/>
  </si>
  <si>
    <t>후드티</t>
  </si>
  <si>
    <t>런닝화</t>
  </si>
  <si>
    <t>박○○</t>
    <phoneticPr fontId="1" type="noConversion"/>
  </si>
  <si>
    <t>정○○</t>
    <phoneticPr fontId="1" type="noConversion"/>
  </si>
  <si>
    <t>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</si>
</sst>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\ ;[Red]\-#,##0\ "/>
    <numFmt numFmtId="177" formatCode="#,##0\ ;[Red]\-#,##0\ ;\ "/>
    <numFmt numFmtId="178" formatCode="d\(aaa\)"/>
    <numFmt numFmtId="179" formatCode="m&quot;월&quot;\ d&quot;일&quot;;@"/>
    <numFmt numFmtId="180" formatCode="#,##0;[Red]\-#,##0;"/>
    <numFmt numFmtId="181" formatCode="[Blue]\+#,##0;[Red]\-#,##0;"/>
    <numFmt numFmtId="182" formatCode="mm&quot;월&quot;\ dd&quot;일&quot;"/>
    <numFmt numFmtId="183" formatCode="#,##0\ "/>
  </numFmts>
  <fonts count="4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0"/>
      <color rgb="FFFF0000"/>
      <name val="맑은 고딕"/>
      <family val="3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/>
        <bgColor indexed="64"/>
      </patternFill>
    </fill>
    <fill>
      <patternFill patternType="solid">
        <fgColor rgb="FFDCE6F1"/>
        <bgColor indexed="64"/>
      </patternFill>
    </fill>
  </fills>
  <borders count="4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6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41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33" fillId="0" borderId="0"/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26" applyNumberFormat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5" borderId="28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29" applyNumberFormat="0" applyFill="0" applyAlignment="0" applyProtection="0">
      <alignment vertical="center"/>
    </xf>
    <xf numFmtId="0" fontId="25" fillId="0" borderId="30" applyNumberFormat="0" applyFill="0" applyAlignment="0" applyProtection="0">
      <alignment vertical="center"/>
    </xf>
    <xf numFmtId="0" fontId="26" fillId="9" borderId="26" applyNumberFormat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28" fillId="0" borderId="32" applyNumberFormat="0" applyFill="0" applyAlignment="0" applyProtection="0">
      <alignment vertical="center"/>
    </xf>
    <xf numFmtId="0" fontId="29" fillId="0" borderId="3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22" borderId="34" applyNumberFormat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" fillId="0" borderId="0">
      <alignment vertical="center"/>
    </xf>
    <xf numFmtId="0" fontId="32" fillId="22" borderId="38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26" fillId="9" borderId="35" applyNumberFormat="0" applyAlignment="0" applyProtection="0">
      <alignment vertical="center"/>
    </xf>
    <xf numFmtId="0" fontId="25" fillId="0" borderId="37" applyNumberFormat="0" applyFill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6" fillId="23" borderId="36" applyNumberFormat="0" applyFont="0" applyAlignment="0" applyProtection="0">
      <alignment vertical="center"/>
    </xf>
    <xf numFmtId="0" fontId="33" fillId="0" borderId="0"/>
    <xf numFmtId="0" fontId="19" fillId="22" borderId="35" applyNumberFormat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33" fillId="0" borderId="0"/>
    <xf numFmtId="0" fontId="33" fillId="0" borderId="0"/>
    <xf numFmtId="0" fontId="3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32" fillId="22" borderId="38" applyNumberFormat="0" applyAlignment="0" applyProtection="0">
      <alignment vertical="center"/>
    </xf>
    <xf numFmtId="0" fontId="26" fillId="9" borderId="35" applyNumberFormat="0" applyAlignment="0" applyProtection="0">
      <alignment vertical="center"/>
    </xf>
    <xf numFmtId="0" fontId="25" fillId="0" borderId="37" applyNumberFormat="0" applyFill="0" applyAlignment="0" applyProtection="0">
      <alignment vertical="center"/>
    </xf>
    <xf numFmtId="0" fontId="16" fillId="23" borderId="36" applyNumberFormat="0" applyFont="0" applyAlignment="0" applyProtection="0">
      <alignment vertical="center"/>
    </xf>
    <xf numFmtId="0" fontId="19" fillId="22" borderId="35" applyNumberFormat="0" applyAlignment="0" applyProtection="0">
      <alignment vertical="center"/>
    </xf>
    <xf numFmtId="0" fontId="19" fillId="22" borderId="35" applyNumberFormat="0" applyAlignment="0" applyProtection="0">
      <alignment vertical="center"/>
    </xf>
    <xf numFmtId="0" fontId="16" fillId="23" borderId="36" applyNumberFormat="0" applyFont="0" applyAlignment="0" applyProtection="0">
      <alignment vertical="center"/>
    </xf>
    <xf numFmtId="0" fontId="25" fillId="0" borderId="37" applyNumberFormat="0" applyFill="0" applyAlignment="0" applyProtection="0">
      <alignment vertical="center"/>
    </xf>
    <xf numFmtId="0" fontId="26" fillId="9" borderId="35" applyNumberFormat="0" applyAlignment="0" applyProtection="0">
      <alignment vertical="center"/>
    </xf>
    <xf numFmtId="0" fontId="32" fillId="22" borderId="38" applyNumberFormat="0" applyAlignment="0" applyProtection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9" fillId="22" borderId="39" applyNumberFormat="0" applyAlignment="0" applyProtection="0">
      <alignment vertical="center"/>
    </xf>
    <xf numFmtId="0" fontId="16" fillId="23" borderId="40" applyNumberFormat="0" applyFont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6" fillId="9" borderId="39" applyNumberFormat="0" applyAlignment="0" applyProtection="0">
      <alignment vertical="center"/>
    </xf>
    <xf numFmtId="0" fontId="32" fillId="22" borderId="42" applyNumberFormat="0" applyAlignment="0" applyProtection="0">
      <alignment vertical="center"/>
    </xf>
    <xf numFmtId="0" fontId="7" fillId="0" borderId="0">
      <alignment vertical="center"/>
    </xf>
    <xf numFmtId="0" fontId="7" fillId="0" borderId="0"/>
    <xf numFmtId="182" fontId="7" fillId="0" borderId="0" applyFont="0" applyFill="0" applyBorder="0" applyAlignment="0" applyProtection="0"/>
    <xf numFmtId="0" fontId="7" fillId="0" borderId="0">
      <alignment vertical="center"/>
    </xf>
    <xf numFmtId="0" fontId="13" fillId="0" borderId="0"/>
    <xf numFmtId="0" fontId="13" fillId="0" borderId="0"/>
    <xf numFmtId="0" fontId="7" fillId="0" borderId="0">
      <alignment vertical="center"/>
    </xf>
    <xf numFmtId="0" fontId="19" fillId="22" borderId="39" applyNumberFormat="0" applyAlignment="0" applyProtection="0">
      <alignment vertical="center"/>
    </xf>
    <xf numFmtId="0" fontId="16" fillId="23" borderId="40" applyNumberFormat="0" applyFont="0" applyAlignment="0" applyProtection="0">
      <alignment vertical="center"/>
    </xf>
    <xf numFmtId="0" fontId="25" fillId="0" borderId="41" applyNumberFormat="0" applyFill="0" applyAlignment="0" applyProtection="0">
      <alignment vertical="center"/>
    </xf>
    <xf numFmtId="0" fontId="26" fillId="9" borderId="39" applyNumberFormat="0" applyAlignment="0" applyProtection="0">
      <alignment vertical="center"/>
    </xf>
    <xf numFmtId="0" fontId="32" fillId="22" borderId="42" applyNumberFormat="0" applyAlignment="0" applyProtection="0">
      <alignment vertical="center"/>
    </xf>
    <xf numFmtId="0" fontId="7" fillId="0" borderId="0">
      <alignment vertical="center"/>
    </xf>
  </cellStyleXfs>
  <cellXfs count="1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right" vertical="center"/>
    </xf>
    <xf numFmtId="0" fontId="4" fillId="0" borderId="2" xfId="0" applyFont="1" applyBorder="1">
      <alignment vertical="center"/>
    </xf>
    <xf numFmtId="0" fontId="3" fillId="0" borderId="0" xfId="0" applyFont="1" applyAlignment="1">
      <alignment horizontal="left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>
      <alignment vertical="center"/>
    </xf>
    <xf numFmtId="14" fontId="6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0" fillId="3" borderId="2" xfId="0" applyFont="1" applyFill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shrinkToFit="1"/>
    </xf>
    <xf numFmtId="0" fontId="10" fillId="3" borderId="8" xfId="0" applyFont="1" applyFill="1" applyBorder="1" applyAlignment="1">
      <alignment horizontal="center" vertical="center" shrinkToFit="1"/>
    </xf>
    <xf numFmtId="0" fontId="10" fillId="3" borderId="14" xfId="0" applyFont="1" applyFill="1" applyBorder="1" applyAlignment="1">
      <alignment horizontal="center" vertical="center" shrinkToFit="1"/>
    </xf>
    <xf numFmtId="178" fontId="7" fillId="0" borderId="12" xfId="0" applyNumberFormat="1" applyFont="1" applyBorder="1" applyAlignment="1">
      <alignment horizontal="center" vertical="center" shrinkToFit="1"/>
    </xf>
    <xf numFmtId="178" fontId="7" fillId="0" borderId="13" xfId="0" applyNumberFormat="1" applyFont="1" applyBorder="1" applyAlignment="1">
      <alignment horizontal="center" vertical="center" shrinkToFit="1"/>
    </xf>
    <xf numFmtId="178" fontId="7" fillId="0" borderId="17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3" borderId="3" xfId="0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right" vertical="center" indent="1"/>
    </xf>
    <xf numFmtId="176" fontId="7" fillId="0" borderId="0" xfId="0" applyNumberFormat="1" applyFont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  <xf numFmtId="179" fontId="3" fillId="0" borderId="6" xfId="0" applyNumberFormat="1" applyFont="1" applyBorder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 shrinkToFit="1"/>
    </xf>
    <xf numFmtId="177" fontId="7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>
      <alignment vertical="center"/>
    </xf>
    <xf numFmtId="180" fontId="6" fillId="0" borderId="0" xfId="0" applyNumberFormat="1" applyFont="1" applyBorder="1" applyAlignment="1">
      <alignment horizontal="center" vertical="center"/>
    </xf>
    <xf numFmtId="180" fontId="3" fillId="0" borderId="0" xfId="0" applyNumberFormat="1" applyFont="1" applyBorder="1">
      <alignment vertical="center"/>
    </xf>
    <xf numFmtId="180" fontId="6" fillId="0" borderId="0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80" fontId="7" fillId="0" borderId="22" xfId="1" applyNumberFormat="1" applyFont="1" applyBorder="1" applyAlignment="1">
      <alignment horizontal="center" vertical="center" shrinkToFit="1"/>
    </xf>
    <xf numFmtId="180" fontId="7" fillId="0" borderId="10" xfId="0" applyNumberFormat="1" applyFont="1" applyBorder="1" applyAlignment="1">
      <alignment horizontal="right" vertical="center" shrinkToFit="1"/>
    </xf>
    <xf numFmtId="180" fontId="7" fillId="0" borderId="10" xfId="0" applyNumberFormat="1" applyFont="1" applyBorder="1" applyAlignment="1">
      <alignment horizontal="center" vertical="center" shrinkToFit="1"/>
    </xf>
    <xf numFmtId="180" fontId="7" fillId="0" borderId="7" xfId="0" applyNumberFormat="1" applyFont="1" applyBorder="1" applyAlignment="1">
      <alignment horizontal="right" vertical="center" shrinkToFit="1"/>
    </xf>
    <xf numFmtId="180" fontId="7" fillId="0" borderId="7" xfId="0" applyNumberFormat="1" applyFont="1" applyBorder="1" applyAlignment="1">
      <alignment horizontal="center" vertical="center" shrinkToFit="1"/>
    </xf>
    <xf numFmtId="180" fontId="7" fillId="0" borderId="15" xfId="0" applyNumberFormat="1" applyFont="1" applyBorder="1" applyAlignment="1">
      <alignment horizontal="right" vertical="center" shrinkToFit="1"/>
    </xf>
    <xf numFmtId="180" fontId="7" fillId="0" borderId="23" xfId="1" applyNumberFormat="1" applyFont="1" applyBorder="1" applyAlignment="1">
      <alignment horizontal="center" vertical="center" shrinkToFit="1"/>
    </xf>
    <xf numFmtId="180" fontId="7" fillId="0" borderId="11" xfId="0" applyNumberFormat="1" applyFont="1" applyBorder="1" applyAlignment="1">
      <alignment horizontal="right" vertical="center" shrinkToFit="1"/>
    </xf>
    <xf numFmtId="180" fontId="7" fillId="0" borderId="11" xfId="0" applyNumberFormat="1" applyFont="1" applyBorder="1" applyAlignment="1">
      <alignment horizontal="center" vertical="center" shrinkToFit="1"/>
    </xf>
    <xf numFmtId="180" fontId="7" fillId="0" borderId="1" xfId="0" applyNumberFormat="1" applyFont="1" applyBorder="1" applyAlignment="1">
      <alignment horizontal="right" vertical="center" shrinkToFit="1"/>
    </xf>
    <xf numFmtId="180" fontId="7" fillId="0" borderId="1" xfId="0" applyNumberFormat="1" applyFont="1" applyBorder="1" applyAlignment="1">
      <alignment horizontal="center" vertical="center" shrinkToFit="1"/>
    </xf>
    <xf numFmtId="180" fontId="7" fillId="0" borderId="16" xfId="0" applyNumberFormat="1" applyFont="1" applyBorder="1" applyAlignment="1">
      <alignment horizontal="right" vertical="center" shrinkToFit="1"/>
    </xf>
    <xf numFmtId="180" fontId="7" fillId="0" borderId="24" xfId="1" applyNumberFormat="1" applyFont="1" applyBorder="1" applyAlignment="1">
      <alignment horizontal="center" vertical="center" shrinkToFit="1"/>
    </xf>
    <xf numFmtId="180" fontId="7" fillId="0" borderId="18" xfId="0" applyNumberFormat="1" applyFont="1" applyBorder="1" applyAlignment="1">
      <alignment horizontal="right" vertical="center" shrinkToFit="1"/>
    </xf>
    <xf numFmtId="180" fontId="7" fillId="0" borderId="18" xfId="0" applyNumberFormat="1" applyFont="1" applyBorder="1" applyAlignment="1">
      <alignment horizontal="center" vertical="center" shrinkToFit="1"/>
    </xf>
    <xf numFmtId="180" fontId="7" fillId="0" borderId="19" xfId="0" applyNumberFormat="1" applyFont="1" applyBorder="1" applyAlignment="1">
      <alignment horizontal="right" vertical="center" shrinkToFit="1"/>
    </xf>
    <xf numFmtId="180" fontId="7" fillId="0" borderId="19" xfId="0" applyNumberFormat="1" applyFont="1" applyBorder="1" applyAlignment="1">
      <alignment horizontal="center" vertical="center" shrinkToFit="1"/>
    </xf>
    <xf numFmtId="180" fontId="7" fillId="0" borderId="20" xfId="0" applyNumberFormat="1" applyFont="1" applyBorder="1" applyAlignment="1">
      <alignment horizontal="right" vertical="center" shrinkToFit="1"/>
    </xf>
    <xf numFmtId="38" fontId="10" fillId="0" borderId="21" xfId="1" applyNumberFormat="1" applyFont="1" applyBorder="1" applyAlignment="1">
      <alignment horizontal="center" vertical="center" shrinkToFit="1"/>
    </xf>
    <xf numFmtId="38" fontId="10" fillId="0" borderId="9" xfId="0" applyNumberFormat="1" applyFont="1" applyBorder="1" applyAlignment="1">
      <alignment horizontal="right" vertical="center" shrinkToFit="1"/>
    </xf>
    <xf numFmtId="38" fontId="10" fillId="0" borderId="9" xfId="0" applyNumberFormat="1" applyFont="1" applyBorder="1" applyAlignment="1">
      <alignment horizontal="center" vertical="center" shrinkToFit="1"/>
    </xf>
    <xf numFmtId="38" fontId="10" fillId="0" borderId="8" xfId="0" applyNumberFormat="1" applyFont="1" applyBorder="1" applyAlignment="1">
      <alignment horizontal="right" vertical="center" shrinkToFit="1"/>
    </xf>
    <xf numFmtId="38" fontId="10" fillId="0" borderId="8" xfId="0" applyNumberFormat="1" applyFont="1" applyBorder="1" applyAlignment="1">
      <alignment horizontal="center" vertical="center" shrinkToFit="1"/>
    </xf>
    <xf numFmtId="38" fontId="10" fillId="0" borderId="14" xfId="0" applyNumberFormat="1" applyFont="1" applyBorder="1" applyAlignment="1">
      <alignment horizontal="right" vertical="center" shrinkToFit="1"/>
    </xf>
    <xf numFmtId="181" fontId="7" fillId="0" borderId="12" xfId="0" applyNumberFormat="1" applyFont="1" applyBorder="1" applyAlignment="1">
      <alignment horizontal="right" vertical="center" shrinkToFit="1"/>
    </xf>
    <xf numFmtId="181" fontId="7" fillId="0" borderId="13" xfId="0" applyNumberFormat="1" applyFont="1" applyBorder="1" applyAlignment="1">
      <alignment horizontal="right" vertical="center" shrinkToFit="1"/>
    </xf>
    <xf numFmtId="181" fontId="7" fillId="0" borderId="17" xfId="0" applyNumberFormat="1" applyFont="1" applyBorder="1" applyAlignment="1">
      <alignment horizontal="right" vertical="center" shrinkToFit="1"/>
    </xf>
    <xf numFmtId="181" fontId="10" fillId="0" borderId="2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179" fontId="34" fillId="0" borderId="1" xfId="0" applyNumberFormat="1" applyFont="1" applyBorder="1" applyAlignment="1">
      <alignment horizontal="center" vertical="center"/>
    </xf>
    <xf numFmtId="179" fontId="11" fillId="0" borderId="6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182" fontId="6" fillId="0" borderId="1" xfId="2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8" fillId="2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left" vertical="center"/>
    </xf>
    <xf numFmtId="0" fontId="37" fillId="0" borderId="1" xfId="0" applyFont="1" applyFill="1" applyBorder="1" applyAlignment="1">
      <alignment horizontal="center" vertical="center"/>
    </xf>
    <xf numFmtId="14" fontId="37" fillId="0" borderId="1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179" fontId="36" fillId="0" borderId="1" xfId="0" applyNumberFormat="1" applyFont="1" applyBorder="1" applyAlignment="1">
      <alignment horizontal="center" vertical="center"/>
    </xf>
    <xf numFmtId="41" fontId="37" fillId="0" borderId="1" xfId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6" borderId="5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6" fillId="0" borderId="1" xfId="0" applyNumberFormat="1" applyFont="1" applyBorder="1" applyAlignment="1">
      <alignment horizontal="center" vertical="center"/>
    </xf>
    <xf numFmtId="3" fontId="6" fillId="0" borderId="1" xfId="3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5" applyNumberFormat="1" applyFont="1" applyBorder="1" applyAlignment="1">
      <alignment horizontal="center" vertical="center"/>
    </xf>
    <xf numFmtId="3" fontId="3" fillId="0" borderId="1" xfId="0" applyNumberFormat="1" applyFont="1" applyBorder="1">
      <alignment vertical="center"/>
    </xf>
    <xf numFmtId="183" fontId="37" fillId="0" borderId="1" xfId="0" applyNumberFormat="1" applyFont="1" applyBorder="1" applyAlignment="1">
      <alignment horizontal="right" vertical="center"/>
    </xf>
    <xf numFmtId="0" fontId="36" fillId="0" borderId="0" xfId="0" applyFont="1" applyFill="1" applyBorder="1">
      <alignment vertical="center"/>
    </xf>
    <xf numFmtId="0" fontId="39" fillId="0" borderId="0" xfId="0" applyFont="1" applyFill="1" applyBorder="1">
      <alignment vertical="center"/>
    </xf>
    <xf numFmtId="49" fontId="36" fillId="0" borderId="0" xfId="0" applyNumberFormat="1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0" xfId="2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center" vertical="center"/>
    </xf>
    <xf numFmtId="0" fontId="38" fillId="0" borderId="0" xfId="0" applyFont="1" applyFill="1" applyBorder="1">
      <alignment vertical="center"/>
    </xf>
    <xf numFmtId="0" fontId="36" fillId="0" borderId="43" xfId="0" applyFont="1" applyFill="1" applyBorder="1">
      <alignment vertical="center"/>
    </xf>
    <xf numFmtId="14" fontId="36" fillId="0" borderId="43" xfId="0" applyNumberFormat="1" applyFont="1" applyFill="1" applyBorder="1">
      <alignment vertical="center"/>
    </xf>
    <xf numFmtId="41" fontId="3" fillId="0" borderId="0" xfId="1" applyFont="1" applyBorder="1" applyAlignment="1">
      <alignment horizontal="right" vertical="center"/>
    </xf>
    <xf numFmtId="0" fontId="5" fillId="26" borderId="3" xfId="0" applyFont="1" applyFill="1" applyBorder="1" applyAlignment="1">
      <alignment horizontal="center" vertical="center"/>
    </xf>
    <xf numFmtId="0" fontId="5" fillId="26" borderId="6" xfId="0" applyFont="1" applyFill="1" applyBorder="1" applyAlignment="1">
      <alignment horizontal="center" vertical="center"/>
    </xf>
    <xf numFmtId="0" fontId="40" fillId="0" borderId="0" xfId="0" applyFont="1">
      <alignment vertical="center"/>
    </xf>
    <xf numFmtId="0" fontId="35" fillId="26" borderId="3" xfId="0" applyFont="1" applyFill="1" applyBorder="1" applyAlignment="1">
      <alignment horizontal="center" vertical="center"/>
    </xf>
    <xf numFmtId="14" fontId="4" fillId="0" borderId="5" xfId="0" applyNumberFormat="1" applyFont="1" applyBorder="1" applyAlignment="1" applyProtection="1">
      <alignment horizontal="center" vertical="center"/>
      <protection locked="0"/>
    </xf>
    <xf numFmtId="14" fontId="4" fillId="0" borderId="4" xfId="0" applyNumberFormat="1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center"/>
    </xf>
    <xf numFmtId="0" fontId="4" fillId="27" borderId="16" xfId="0" applyFont="1" applyFill="1" applyBorder="1" applyAlignment="1">
      <alignment horizontal="center" vertical="center"/>
    </xf>
    <xf numFmtId="0" fontId="4" fillId="27" borderId="44" xfId="0" applyFont="1" applyFill="1" applyBorder="1" applyAlignment="1">
      <alignment horizontal="center" vertical="center"/>
    </xf>
    <xf numFmtId="0" fontId="4" fillId="27" borderId="11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6" borderId="3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/>
    </xf>
  </cellXfs>
  <cellStyles count="161">
    <cellStyle name="20% - 강조색1 2" xfId="13"/>
    <cellStyle name="20% - 강조색2 2" xfId="14"/>
    <cellStyle name="20% - 강조색3 2" xfId="15"/>
    <cellStyle name="20% - 강조색4 2" xfId="16"/>
    <cellStyle name="20% - 강조색5 2" xfId="17"/>
    <cellStyle name="20% - 강조색6 2" xfId="18"/>
    <cellStyle name="40% - 강조색1 2" xfId="19"/>
    <cellStyle name="40% - 강조색2 2" xfId="20"/>
    <cellStyle name="40% - 강조색3 2" xfId="21"/>
    <cellStyle name="40% - 강조색4 2" xfId="22"/>
    <cellStyle name="40% - 강조색5 2" xfId="23"/>
    <cellStyle name="40% - 강조색6 2" xfId="24"/>
    <cellStyle name="60% - 강조색1 2" xfId="25"/>
    <cellStyle name="60% - 강조색2 2" xfId="26"/>
    <cellStyle name="60% - 강조색3 2" xfId="27"/>
    <cellStyle name="60% - 강조색4 2" xfId="28"/>
    <cellStyle name="60% - 강조색5 2" xfId="29"/>
    <cellStyle name="60% - 강조색6 2" xfId="30"/>
    <cellStyle name="Normal 2" xfId="149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계산 2 2" xfId="94"/>
    <cellStyle name="계산 2 3" xfId="133"/>
    <cellStyle name="계산 2 4" xfId="132"/>
    <cellStyle name="계산 2 5" xfId="143"/>
    <cellStyle name="계산 2 6" xfId="155"/>
    <cellStyle name="나쁨 2" xfId="39"/>
    <cellStyle name="메모 2" xfId="40"/>
    <cellStyle name="메모 2 2" xfId="92"/>
    <cellStyle name="메모 2 3" xfId="134"/>
    <cellStyle name="메모 2 4" xfId="131"/>
    <cellStyle name="메모 2 5" xfId="144"/>
    <cellStyle name="메모 2 6" xfId="156"/>
    <cellStyle name="보통 2" xfId="41"/>
    <cellStyle name="설명 텍스트 2" xfId="42"/>
    <cellStyle name="셀 확인 2" xfId="43"/>
    <cellStyle name="쉼표 [0]" xfId="1" builtinId="6"/>
    <cellStyle name="쉼표 [0] 2 2" xfId="10"/>
    <cellStyle name="쉼표 [0] 2 3" xfId="44"/>
    <cellStyle name="쉼표 [0] 2 4" xfId="58"/>
    <cellStyle name="쉼표 [0] 2 5" xfId="57"/>
    <cellStyle name="쉼표 [0] 2 6" xfId="59"/>
    <cellStyle name="연결된 셀 2" xfId="45"/>
    <cellStyle name="요약 2" xfId="46"/>
    <cellStyle name="요약 2 2" xfId="86"/>
    <cellStyle name="요약 2 3" xfId="135"/>
    <cellStyle name="요약 2 4" xfId="130"/>
    <cellStyle name="요약 2 5" xfId="145"/>
    <cellStyle name="요약 2 6" xfId="157"/>
    <cellStyle name="입력 2" xfId="47"/>
    <cellStyle name="입력 2 2" xfId="85"/>
    <cellStyle name="입력 2 3" xfId="136"/>
    <cellStyle name="입력 2 4" xfId="129"/>
    <cellStyle name="입력 2 5" xfId="146"/>
    <cellStyle name="입력 2 6" xfId="158"/>
    <cellStyle name="제목 1 2" xfId="48"/>
    <cellStyle name="제목 2 2" xfId="49"/>
    <cellStyle name="제목 3 2" xfId="50"/>
    <cellStyle name="제목 4 2" xfId="51"/>
    <cellStyle name="제목 5" xfId="52"/>
    <cellStyle name="좋음 2" xfId="53"/>
    <cellStyle name="출력 2" xfId="54"/>
    <cellStyle name="출력 2 2" xfId="78"/>
    <cellStyle name="출력 2 3" xfId="137"/>
    <cellStyle name="출력 2 4" xfId="128"/>
    <cellStyle name="출력 2 5" xfId="147"/>
    <cellStyle name="출력 2 6" xfId="159"/>
    <cellStyle name="통화 2" xfId="150"/>
    <cellStyle name="표준" xfId="0" builtinId="0"/>
    <cellStyle name="표준 10" xfId="124"/>
    <cellStyle name="표준 11" xfId="122"/>
    <cellStyle name="표준 12" xfId="71"/>
    <cellStyle name="표준 13" xfId="76"/>
    <cellStyle name="표준 14" xfId="120"/>
    <cellStyle name="표준 15" xfId="123"/>
    <cellStyle name="표준 16" xfId="70"/>
    <cellStyle name="표준 18" xfId="72"/>
    <cellStyle name="표준 19" xfId="69"/>
    <cellStyle name="표준 2" xfId="2"/>
    <cellStyle name="표준 2 10" xfId="140"/>
    <cellStyle name="표준 2 11" xfId="141"/>
    <cellStyle name="표준 2 12" xfId="153"/>
    <cellStyle name="표준 2 2" xfId="7"/>
    <cellStyle name="표준 2 2 2" xfId="55"/>
    <cellStyle name="표준 2 2 3" xfId="112"/>
    <cellStyle name="표준 2 2 4" xfId="77"/>
    <cellStyle name="표준 2 2 5" xfId="138"/>
    <cellStyle name="표준 2 2 6" xfId="127"/>
    <cellStyle name="표준 2 2 7" xfId="148"/>
    <cellStyle name="표준 2 2 8" xfId="151"/>
    <cellStyle name="표준 2 2 9" xfId="160"/>
    <cellStyle name="표준 2 3" xfId="60"/>
    <cellStyle name="표준 2 4" xfId="62"/>
    <cellStyle name="표준 2 5" xfId="64"/>
    <cellStyle name="표준 2 6" xfId="6"/>
    <cellStyle name="표준 2 6 2" xfId="154"/>
    <cellStyle name="표준 2 7" xfId="67"/>
    <cellStyle name="표준 2 8" xfId="79"/>
    <cellStyle name="표준 2 9" xfId="125"/>
    <cellStyle name="표준 20" xfId="80"/>
    <cellStyle name="표준 21" xfId="81"/>
    <cellStyle name="표준 22" xfId="82"/>
    <cellStyle name="표준 23" xfId="83"/>
    <cellStyle name="표준 24" xfId="84"/>
    <cellStyle name="표준 25" xfId="87"/>
    <cellStyle name="표준 26" xfId="73"/>
    <cellStyle name="표준 27" xfId="75"/>
    <cellStyle name="표준 28" xfId="74"/>
    <cellStyle name="표준 29" xfId="88"/>
    <cellStyle name="표준 3" xfId="3"/>
    <cellStyle name="표준 3 10" xfId="126"/>
    <cellStyle name="표준 3 11" xfId="139"/>
    <cellStyle name="표준 3 12" xfId="142"/>
    <cellStyle name="표준 3 13" xfId="152"/>
    <cellStyle name="표준 3 2" xfId="8"/>
    <cellStyle name="표준 3 3" xfId="56"/>
    <cellStyle name="표준 3 4" xfId="61"/>
    <cellStyle name="표준 3 5" xfId="63"/>
    <cellStyle name="표준 3 6" xfId="65"/>
    <cellStyle name="표준 3 7" xfId="9"/>
    <cellStyle name="표준 3 8" xfId="121"/>
    <cellStyle name="표준 3 9" xfId="113"/>
    <cellStyle name="표준 30" xfId="119"/>
    <cellStyle name="표준 31" xfId="89"/>
    <cellStyle name="표준 32" xfId="90"/>
    <cellStyle name="표준 33" xfId="91"/>
    <cellStyle name="표준 34" xfId="93"/>
    <cellStyle name="표준 36" xfId="95"/>
    <cellStyle name="표준 37" xfId="96"/>
    <cellStyle name="표준 38" xfId="97"/>
    <cellStyle name="표준 39" xfId="98"/>
    <cellStyle name="표준 4" xfId="4"/>
    <cellStyle name="표준 4 2" xfId="99"/>
    <cellStyle name="표준 40" xfId="100"/>
    <cellStyle name="표준 41" xfId="66"/>
    <cellStyle name="표준 42" xfId="68"/>
    <cellStyle name="표준 43" xfId="101"/>
    <cellStyle name="표준 45" xfId="115"/>
    <cellStyle name="표준 46" xfId="114"/>
    <cellStyle name="표준 47" xfId="116"/>
    <cellStyle name="표준 48" xfId="102"/>
    <cellStyle name="표준 49" xfId="103"/>
    <cellStyle name="표준 5" xfId="5"/>
    <cellStyle name="표준 5 2" xfId="104"/>
    <cellStyle name="표준 50" xfId="105"/>
    <cellStyle name="표준 51" xfId="106"/>
    <cellStyle name="표준 52" xfId="107"/>
    <cellStyle name="표준 53" xfId="108"/>
    <cellStyle name="표준 54" xfId="109"/>
    <cellStyle name="표준 55" xfId="110"/>
    <cellStyle name="표준 56" xfId="111"/>
    <cellStyle name="표준 57" xfId="12"/>
    <cellStyle name="표준 8" xfId="117"/>
    <cellStyle name="표준 9" xfId="118"/>
    <cellStyle name="하이퍼링크 2" xfId="11"/>
  </cellStyles>
  <dxfs count="6"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9" defaultPivotStyle="PivotStyleLight16"/>
  <colors>
    <mruColors>
      <color rgb="FF8CD050"/>
      <color rgb="FFDCE6F1"/>
      <color rgb="FF114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26" Type="http://schemas.openxmlformats.org/officeDocument/2006/relationships/image" Target="../media/image23.jpg"/><Relationship Id="rId39" Type="http://schemas.openxmlformats.org/officeDocument/2006/relationships/image" Target="../media/image36.jpg"/><Relationship Id="rId21" Type="http://schemas.openxmlformats.org/officeDocument/2006/relationships/image" Target="../media/image19.png"/><Relationship Id="rId34" Type="http://schemas.openxmlformats.org/officeDocument/2006/relationships/image" Target="../media/image31.jpg"/><Relationship Id="rId7" Type="http://schemas.openxmlformats.org/officeDocument/2006/relationships/image" Target="../media/image7.jpg"/><Relationship Id="rId12" Type="http://schemas.openxmlformats.org/officeDocument/2006/relationships/hyperlink" Target="http://excel.bizforms.co.kr/image/Excel%20Macro%20Security%20AutoSet.exe" TargetMode="External"/><Relationship Id="rId17" Type="http://schemas.openxmlformats.org/officeDocument/2006/relationships/image" Target="../media/image16.png"/><Relationship Id="rId25" Type="http://schemas.openxmlformats.org/officeDocument/2006/relationships/image" Target="../media/image22.jpg"/><Relationship Id="rId33" Type="http://schemas.openxmlformats.org/officeDocument/2006/relationships/image" Target="../media/image30.jpg"/><Relationship Id="rId38" Type="http://schemas.openxmlformats.org/officeDocument/2006/relationships/image" Target="../media/image35.jpg"/><Relationship Id="rId2" Type="http://schemas.openxmlformats.org/officeDocument/2006/relationships/image" Target="../media/image2.jpg"/><Relationship Id="rId16" Type="http://schemas.openxmlformats.org/officeDocument/2006/relationships/image" Target="../media/image15.png"/><Relationship Id="rId20" Type="http://schemas.openxmlformats.org/officeDocument/2006/relationships/image" Target="../media/image18.png"/><Relationship Id="rId29" Type="http://schemas.openxmlformats.org/officeDocument/2006/relationships/image" Target="../media/image2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png"/><Relationship Id="rId24" Type="http://schemas.openxmlformats.org/officeDocument/2006/relationships/image" Target="../media/image21.png"/><Relationship Id="rId32" Type="http://schemas.openxmlformats.org/officeDocument/2006/relationships/image" Target="../media/image29.jpg"/><Relationship Id="rId37" Type="http://schemas.openxmlformats.org/officeDocument/2006/relationships/image" Target="../media/image34.jpg"/><Relationship Id="rId5" Type="http://schemas.openxmlformats.org/officeDocument/2006/relationships/image" Target="../media/image5.jpg"/><Relationship Id="rId15" Type="http://schemas.openxmlformats.org/officeDocument/2006/relationships/image" Target="../media/image14.png"/><Relationship Id="rId23" Type="http://schemas.openxmlformats.org/officeDocument/2006/relationships/hyperlink" Target="http://excel.bizforms.co.kr/counsel/index.asp" TargetMode="External"/><Relationship Id="rId28" Type="http://schemas.openxmlformats.org/officeDocument/2006/relationships/image" Target="../media/image25.jpg"/><Relationship Id="rId36" Type="http://schemas.openxmlformats.org/officeDocument/2006/relationships/image" Target="../media/image33.jpg"/><Relationship Id="rId10" Type="http://schemas.openxmlformats.org/officeDocument/2006/relationships/image" Target="../media/image10.jpg"/><Relationship Id="rId19" Type="http://schemas.openxmlformats.org/officeDocument/2006/relationships/hyperlink" Target="http://excel.bizforms.co.kr/contents/index.asp" TargetMode="External"/><Relationship Id="rId31" Type="http://schemas.openxmlformats.org/officeDocument/2006/relationships/image" Target="../media/image28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3.jpeg"/><Relationship Id="rId22" Type="http://schemas.openxmlformats.org/officeDocument/2006/relationships/image" Target="../media/image20.png"/><Relationship Id="rId27" Type="http://schemas.openxmlformats.org/officeDocument/2006/relationships/image" Target="../media/image24.jpg"/><Relationship Id="rId30" Type="http://schemas.openxmlformats.org/officeDocument/2006/relationships/image" Target="../media/image27.jpg"/><Relationship Id="rId35" Type="http://schemas.openxmlformats.org/officeDocument/2006/relationships/image" Target="../media/image32.jpg"/><Relationship Id="rId8" Type="http://schemas.openxmlformats.org/officeDocument/2006/relationships/image" Target="../media/image8.jpg"/><Relationship Id="rId3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10" Type="http://schemas.openxmlformats.org/officeDocument/2006/relationships/image" Target="../media/image39.png"/><Relationship Id="rId4" Type="http://schemas.openxmlformats.org/officeDocument/2006/relationships/image" Target="../media/image18.png"/><Relationship Id="rId9" Type="http://schemas.openxmlformats.org/officeDocument/2006/relationships/image" Target="../media/image38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7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10" Type="http://schemas.openxmlformats.org/officeDocument/2006/relationships/image" Target="../media/image39.png"/><Relationship Id="rId4" Type="http://schemas.openxmlformats.org/officeDocument/2006/relationships/image" Target="../media/image18.png"/><Relationship Id="rId9" Type="http://schemas.openxmlformats.org/officeDocument/2006/relationships/image" Target="../media/image38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10" Type="http://schemas.openxmlformats.org/officeDocument/2006/relationships/image" Target="../media/image39.png"/><Relationship Id="rId4" Type="http://schemas.openxmlformats.org/officeDocument/2006/relationships/image" Target="../media/image18.png"/><Relationship Id="rId9" Type="http://schemas.openxmlformats.org/officeDocument/2006/relationships/image" Target="../media/image38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40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11" Type="http://schemas.openxmlformats.org/officeDocument/2006/relationships/image" Target="../media/image43.png"/><Relationship Id="rId5" Type="http://schemas.openxmlformats.org/officeDocument/2006/relationships/image" Target="../media/image19.png"/><Relationship Id="rId10" Type="http://schemas.openxmlformats.org/officeDocument/2006/relationships/image" Target="../media/image42.png"/><Relationship Id="rId4" Type="http://schemas.openxmlformats.org/officeDocument/2006/relationships/image" Target="../media/image18.png"/><Relationship Id="rId9" Type="http://schemas.openxmlformats.org/officeDocument/2006/relationships/image" Target="../media/image41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11" Type="http://schemas.openxmlformats.org/officeDocument/2006/relationships/image" Target="../media/image43.png"/><Relationship Id="rId5" Type="http://schemas.openxmlformats.org/officeDocument/2006/relationships/image" Target="../media/image19.png"/><Relationship Id="rId10" Type="http://schemas.openxmlformats.org/officeDocument/2006/relationships/image" Target="../media/image42.png"/><Relationship Id="rId4" Type="http://schemas.openxmlformats.org/officeDocument/2006/relationships/image" Target="../media/image18.png"/><Relationship Id="rId9" Type="http://schemas.openxmlformats.org/officeDocument/2006/relationships/image" Target="../media/image41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11" Type="http://schemas.openxmlformats.org/officeDocument/2006/relationships/image" Target="../media/image43.png"/><Relationship Id="rId5" Type="http://schemas.openxmlformats.org/officeDocument/2006/relationships/image" Target="../media/image19.png"/><Relationship Id="rId10" Type="http://schemas.openxmlformats.org/officeDocument/2006/relationships/image" Target="../media/image42.png"/><Relationship Id="rId4" Type="http://schemas.openxmlformats.org/officeDocument/2006/relationships/image" Target="../media/image18.png"/><Relationship Id="rId9" Type="http://schemas.openxmlformats.org/officeDocument/2006/relationships/image" Target="../media/image41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6" Type="http://schemas.openxmlformats.org/officeDocument/2006/relationships/image" Target="../media/image20.png"/><Relationship Id="rId11" Type="http://schemas.openxmlformats.org/officeDocument/2006/relationships/image" Target="../media/image43.png"/><Relationship Id="rId5" Type="http://schemas.openxmlformats.org/officeDocument/2006/relationships/image" Target="../media/image19.png"/><Relationship Id="rId10" Type="http://schemas.openxmlformats.org/officeDocument/2006/relationships/image" Target="../media/image42.png"/><Relationship Id="rId4" Type="http://schemas.openxmlformats.org/officeDocument/2006/relationships/image" Target="../media/image18.png"/><Relationship Id="rId9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300</xdr:row>
      <xdr:rowOff>0</xdr:rowOff>
    </xdr:from>
    <xdr:to>
      <xdr:col>39</xdr:col>
      <xdr:colOff>42300</xdr:colOff>
      <xdr:row>320</xdr:row>
      <xdr:rowOff>202778</xdr:rowOff>
    </xdr:to>
    <xdr:pic>
      <xdr:nvPicPr>
        <xdr:cNvPr id="160" name="그림 15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73990200"/>
          <a:ext cx="8614800" cy="515577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269</xdr:row>
      <xdr:rowOff>0</xdr:rowOff>
    </xdr:from>
    <xdr:to>
      <xdr:col>39</xdr:col>
      <xdr:colOff>42300</xdr:colOff>
      <xdr:row>289</xdr:row>
      <xdr:rowOff>202778</xdr:rowOff>
    </xdr:to>
    <xdr:pic>
      <xdr:nvPicPr>
        <xdr:cNvPr id="155" name="그림 15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66313050"/>
          <a:ext cx="8614800" cy="515577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235</xdr:row>
      <xdr:rowOff>0</xdr:rowOff>
    </xdr:from>
    <xdr:to>
      <xdr:col>39</xdr:col>
      <xdr:colOff>42300</xdr:colOff>
      <xdr:row>255</xdr:row>
      <xdr:rowOff>202778</xdr:rowOff>
    </xdr:to>
    <xdr:pic>
      <xdr:nvPicPr>
        <xdr:cNvPr id="153" name="그림 15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57892950"/>
          <a:ext cx="8614800" cy="515577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206</xdr:row>
      <xdr:rowOff>0</xdr:rowOff>
    </xdr:from>
    <xdr:to>
      <xdr:col>39</xdr:col>
      <xdr:colOff>42300</xdr:colOff>
      <xdr:row>225</xdr:row>
      <xdr:rowOff>182788</xdr:rowOff>
    </xdr:to>
    <xdr:pic>
      <xdr:nvPicPr>
        <xdr:cNvPr id="151" name="그림 15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50711100"/>
          <a:ext cx="8614800" cy="488813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172</xdr:row>
      <xdr:rowOff>0</xdr:rowOff>
    </xdr:from>
    <xdr:to>
      <xdr:col>39</xdr:col>
      <xdr:colOff>42300</xdr:colOff>
      <xdr:row>192</xdr:row>
      <xdr:rowOff>202778</xdr:rowOff>
    </xdr:to>
    <xdr:pic>
      <xdr:nvPicPr>
        <xdr:cNvPr id="148" name="그림 14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42291000"/>
          <a:ext cx="8614800" cy="515577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141</xdr:row>
      <xdr:rowOff>1</xdr:rowOff>
    </xdr:from>
    <xdr:to>
      <xdr:col>39</xdr:col>
      <xdr:colOff>42300</xdr:colOff>
      <xdr:row>158</xdr:row>
      <xdr:rowOff>24078</xdr:rowOff>
    </xdr:to>
    <xdr:pic>
      <xdr:nvPicPr>
        <xdr:cNvPr id="146" name="그림 14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34613851"/>
          <a:ext cx="8614800" cy="4234127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39</xdr:col>
      <xdr:colOff>42300</xdr:colOff>
      <xdr:row>126</xdr:row>
      <xdr:rowOff>226874</xdr:rowOff>
    </xdr:to>
    <xdr:pic>
      <xdr:nvPicPr>
        <xdr:cNvPr id="144" name="그림 14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26689050"/>
          <a:ext cx="8614800" cy="443692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76</xdr:row>
      <xdr:rowOff>1</xdr:rowOff>
    </xdr:from>
    <xdr:to>
      <xdr:col>39</xdr:col>
      <xdr:colOff>42300</xdr:colOff>
      <xdr:row>97</xdr:row>
      <xdr:rowOff>57056</xdr:rowOff>
    </xdr:to>
    <xdr:pic>
      <xdr:nvPicPr>
        <xdr:cNvPr id="142" name="그림 141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8516601"/>
          <a:ext cx="8614800" cy="525770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42</xdr:row>
      <xdr:rowOff>1</xdr:rowOff>
    </xdr:from>
    <xdr:to>
      <xdr:col>39</xdr:col>
      <xdr:colOff>42300</xdr:colOff>
      <xdr:row>63</xdr:row>
      <xdr:rowOff>57056</xdr:rowOff>
    </xdr:to>
    <xdr:pic>
      <xdr:nvPicPr>
        <xdr:cNvPr id="140" name="그림 13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0096501"/>
          <a:ext cx="8614800" cy="525770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39</xdr:col>
      <xdr:colOff>42300</xdr:colOff>
      <xdr:row>29</xdr:row>
      <xdr:rowOff>131247</xdr:rowOff>
    </xdr:to>
    <xdr:pic>
      <xdr:nvPicPr>
        <xdr:cNvPr id="137" name="그림 136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924050"/>
          <a:ext cx="8614800" cy="5084247"/>
        </a:xfrm>
        <a:prstGeom prst="rect">
          <a:avLst/>
        </a:prstGeom>
      </xdr:spPr>
    </xdr:pic>
    <xdr:clientData/>
  </xdr:twoCellAnchor>
  <xdr:twoCellAnchor>
    <xdr:from>
      <xdr:col>43</xdr:col>
      <xdr:colOff>76200</xdr:colOff>
      <xdr:row>8</xdr:row>
      <xdr:rowOff>0</xdr:rowOff>
    </xdr:from>
    <xdr:to>
      <xdr:col>57</xdr:col>
      <xdr:colOff>209550</xdr:colOff>
      <xdr:row>17</xdr:row>
      <xdr:rowOff>152400</xdr:rowOff>
    </xdr:to>
    <xdr:grpSp>
      <xdr:nvGrpSpPr>
        <xdr:cNvPr id="11" name="그룹 10"/>
        <xdr:cNvGrpSpPr/>
      </xdr:nvGrpSpPr>
      <xdr:grpSpPr>
        <a:xfrm>
          <a:off x="10315575" y="1676400"/>
          <a:ext cx="3467100" cy="2381250"/>
          <a:chOff x="10325100" y="1485900"/>
          <a:chExt cx="3467100" cy="2381250"/>
        </a:xfrm>
      </xdr:grpSpPr>
      <xdr:pic>
        <xdr:nvPicPr>
          <xdr:cNvPr id="12" name="Picture 171" descr="매크로팝업"/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325100" y="1485900"/>
            <a:ext cx="3467100" cy="2381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70" descr="매크로">
            <a:hlinkClick xmlns:r="http://schemas.openxmlformats.org/officeDocument/2006/relationships" r:id="rId12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201525" y="3171825"/>
            <a:ext cx="1400175" cy="466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</xdr:col>
      <xdr:colOff>180049</xdr:colOff>
      <xdr:row>7</xdr:row>
      <xdr:rowOff>0</xdr:rowOff>
    </xdr:from>
    <xdr:to>
      <xdr:col>41</xdr:col>
      <xdr:colOff>4</xdr:colOff>
      <xdr:row>362</xdr:row>
      <xdr:rowOff>174490</xdr:rowOff>
    </xdr:to>
    <xdr:grpSp>
      <xdr:nvGrpSpPr>
        <xdr:cNvPr id="14" name="그룹 13"/>
        <xdr:cNvGrpSpPr/>
      </xdr:nvGrpSpPr>
      <xdr:grpSpPr>
        <a:xfrm>
          <a:off x="418174" y="1466850"/>
          <a:ext cx="9344955" cy="88052140"/>
          <a:chOff x="418174" y="1152525"/>
          <a:chExt cx="9344955" cy="88052140"/>
        </a:xfrm>
      </xdr:grpSpPr>
      <xdr:pic>
        <xdr:nvPicPr>
          <xdr:cNvPr id="15" name="Picture 167" descr="미리보기_세로bg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4979"/>
          <a:stretch>
            <a:fillRect/>
          </a:stretch>
        </xdr:blipFill>
        <xdr:spPr bwMode="auto">
          <a:xfrm>
            <a:off x="419100" y="81057750"/>
            <a:ext cx="9344029" cy="8146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16" name="그룹 15"/>
          <xdr:cNvGrpSpPr/>
        </xdr:nvGrpSpPr>
        <xdr:grpSpPr>
          <a:xfrm>
            <a:off x="418174" y="1152525"/>
            <a:ext cx="8936547" cy="79892768"/>
            <a:chOff x="371475" y="1238250"/>
            <a:chExt cx="8982075" cy="80324853"/>
          </a:xfrm>
        </xdr:grpSpPr>
        <xdr:sp macro="" textlink="">
          <xdr:nvSpPr>
            <xdr:cNvPr id="17" name="Rectangle 33"/>
            <xdr:cNvSpPr>
              <a:spLocks noChangeArrowheads="1"/>
            </xdr:cNvSpPr>
          </xdr:nvSpPr>
          <xdr:spPr bwMode="auto">
            <a:xfrm>
              <a:off x="592591" y="1638355"/>
              <a:ext cx="8658701" cy="5557496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8" name="Text Box 22"/>
            <xdr:cNvSpPr txBox="1">
              <a:spLocks noChangeArrowheads="1"/>
            </xdr:cNvSpPr>
          </xdr:nvSpPr>
          <xdr:spPr bwMode="auto">
            <a:xfrm>
              <a:off x="371475" y="123825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1</a:t>
              </a:r>
            </a:p>
          </xdr:txBody>
        </xdr:sp>
        <xdr:sp macro="" textlink="">
          <xdr:nvSpPr>
            <xdr:cNvPr id="19" name="Text Box 24"/>
            <xdr:cNvSpPr txBox="1">
              <a:spLocks noChangeArrowheads="1"/>
            </xdr:cNvSpPr>
          </xdr:nvSpPr>
          <xdr:spPr bwMode="auto">
            <a:xfrm>
              <a:off x="714375" y="1266825"/>
              <a:ext cx="112395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제품목록</a:t>
              </a:r>
            </a:p>
          </xdr:txBody>
        </xdr:sp>
        <xdr:sp macro="" textlink="">
          <xdr:nvSpPr>
            <xdr:cNvPr id="20" name="Text Box 25"/>
            <xdr:cNvSpPr txBox="1">
              <a:spLocks noChangeArrowheads="1"/>
            </xdr:cNvSpPr>
          </xdr:nvSpPr>
          <xdr:spPr bwMode="auto">
            <a:xfrm>
              <a:off x="1916079" y="143827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제품목록을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21" name="Rectangle 35"/>
            <xdr:cNvSpPr>
              <a:spLocks noChangeArrowheads="1"/>
            </xdr:cNvSpPr>
          </xdr:nvSpPr>
          <xdr:spPr bwMode="auto">
            <a:xfrm>
              <a:off x="2381930" y="2789721"/>
              <a:ext cx="3467100" cy="5524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969696"/>
              </a:solidFill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1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이동버튼</a:t>
              </a:r>
            </a:p>
            <a:p>
              <a:pPr algn="l" rtl="0">
                <a:lnSpc>
                  <a:spcPts val="1100"/>
                </a:lnSpc>
                <a:defRPr sz="1000"/>
              </a:pP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각 시트별로 이동할 수 있는 이동버튼입니다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pic>
          <xdr:nvPicPr>
            <xdr:cNvPr id="22" name="Picture 7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348904" y="2143024"/>
              <a:ext cx="7649251" cy="25763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3" name="Text Box 22"/>
            <xdr:cNvSpPr txBox="1">
              <a:spLocks noChangeArrowheads="1"/>
            </xdr:cNvSpPr>
          </xdr:nvSpPr>
          <xdr:spPr bwMode="auto">
            <a:xfrm>
              <a:off x="371475" y="9420223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2</a:t>
              </a:r>
            </a:p>
          </xdr:txBody>
        </xdr:sp>
        <xdr:sp macro="" textlink="">
          <xdr:nvSpPr>
            <xdr:cNvPr id="24" name="Text Box 24"/>
            <xdr:cNvSpPr txBox="1">
              <a:spLocks noChangeArrowheads="1"/>
            </xdr:cNvSpPr>
          </xdr:nvSpPr>
          <xdr:spPr bwMode="auto">
            <a:xfrm>
              <a:off x="714375" y="9458325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사입업체정보</a:t>
              </a:r>
            </a:p>
          </xdr:txBody>
        </xdr:sp>
        <xdr:sp macro="" textlink="">
          <xdr:nvSpPr>
            <xdr:cNvPr id="25" name="Text Box 25"/>
            <xdr:cNvSpPr txBox="1">
              <a:spLocks noChangeArrowheads="1"/>
            </xdr:cNvSpPr>
          </xdr:nvSpPr>
          <xdr:spPr bwMode="auto">
            <a:xfrm>
              <a:off x="2335371" y="9620249"/>
              <a:ext cx="6257925" cy="3333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사입업체정보를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pic>
          <xdr:nvPicPr>
            <xdr:cNvPr id="26" name="Picture 74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64919" y="3560720"/>
              <a:ext cx="8319397" cy="2476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7" name="Rectangle 33"/>
            <xdr:cNvSpPr>
              <a:spLocks noChangeArrowheads="1"/>
            </xdr:cNvSpPr>
          </xdr:nvSpPr>
          <xdr:spPr bwMode="auto">
            <a:xfrm>
              <a:off x="669182" y="9848390"/>
              <a:ext cx="8658224" cy="555352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28" name="Picture 86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10866" y="11964119"/>
              <a:ext cx="7747950" cy="2381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9" name="AutoShape 87"/>
            <xdr:cNvSpPr>
              <a:spLocks noChangeArrowheads="1"/>
            </xdr:cNvSpPr>
          </xdr:nvSpPr>
          <xdr:spPr bwMode="auto">
            <a:xfrm>
              <a:off x="600075" y="15775925"/>
              <a:ext cx="8582025" cy="870936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30" name="Rectangle 35"/>
            <xdr:cNvSpPr>
              <a:spLocks noChangeArrowheads="1"/>
            </xdr:cNvSpPr>
          </xdr:nvSpPr>
          <xdr:spPr bwMode="auto">
            <a:xfrm>
              <a:off x="771525" y="15804343"/>
              <a:ext cx="8582025" cy="76590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① 사입업체정보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No.,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사입처명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담당자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연락처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주소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비고를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sp macro="" textlink="">
          <xdr:nvSpPr>
            <xdr:cNvPr id="31" name="Text Box 22"/>
            <xdr:cNvSpPr txBox="1">
              <a:spLocks noChangeArrowheads="1"/>
            </xdr:cNvSpPr>
          </xdr:nvSpPr>
          <xdr:spPr bwMode="auto">
            <a:xfrm>
              <a:off x="371475" y="1785392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3</a:t>
              </a:r>
            </a:p>
          </xdr:txBody>
        </xdr:sp>
        <xdr:sp macro="" textlink="">
          <xdr:nvSpPr>
            <xdr:cNvPr id="32" name="Text Box 24"/>
            <xdr:cNvSpPr txBox="1">
              <a:spLocks noChangeArrowheads="1"/>
            </xdr:cNvSpPr>
          </xdr:nvSpPr>
          <xdr:spPr bwMode="auto">
            <a:xfrm>
              <a:off x="714375" y="17892020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매출업체정보</a:t>
              </a:r>
            </a:p>
          </xdr:txBody>
        </xdr:sp>
        <xdr:sp macro="" textlink="">
          <xdr:nvSpPr>
            <xdr:cNvPr id="33" name="Text Box 25"/>
            <xdr:cNvSpPr txBox="1">
              <a:spLocks noChangeArrowheads="1"/>
            </xdr:cNvSpPr>
          </xdr:nvSpPr>
          <xdr:spPr bwMode="auto">
            <a:xfrm>
              <a:off x="2568243" y="1805394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매출업체정보를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34" name="Rectangle 33"/>
            <xdr:cNvSpPr>
              <a:spLocks noChangeArrowheads="1"/>
            </xdr:cNvSpPr>
          </xdr:nvSpPr>
          <xdr:spPr bwMode="auto">
            <a:xfrm>
              <a:off x="667282" y="18320475"/>
              <a:ext cx="8658225" cy="5408695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35" name="Text Box 22"/>
            <xdr:cNvSpPr txBox="1">
              <a:spLocks noChangeArrowheads="1"/>
            </xdr:cNvSpPr>
          </xdr:nvSpPr>
          <xdr:spPr bwMode="auto">
            <a:xfrm>
              <a:off x="371475" y="26000268"/>
              <a:ext cx="390525" cy="42862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4</a:t>
              </a:r>
            </a:p>
          </xdr:txBody>
        </xdr:sp>
        <xdr:sp macro="" textlink="">
          <xdr:nvSpPr>
            <xdr:cNvPr id="36" name="Text Box 24"/>
            <xdr:cNvSpPr txBox="1">
              <a:spLocks noChangeArrowheads="1"/>
            </xdr:cNvSpPr>
          </xdr:nvSpPr>
          <xdr:spPr bwMode="auto">
            <a:xfrm>
              <a:off x="714375" y="26038366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사입생산관리</a:t>
              </a:r>
            </a:p>
          </xdr:txBody>
        </xdr:sp>
        <xdr:sp macro="" textlink="">
          <xdr:nvSpPr>
            <xdr:cNvPr id="37" name="Text Box 25"/>
            <xdr:cNvSpPr txBox="1">
              <a:spLocks noChangeArrowheads="1"/>
            </xdr:cNvSpPr>
          </xdr:nvSpPr>
          <xdr:spPr bwMode="auto">
            <a:xfrm>
              <a:off x="2166204" y="26190767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사입생산관리를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38" name="Rectangle 33"/>
            <xdr:cNvSpPr>
              <a:spLocks noChangeArrowheads="1"/>
            </xdr:cNvSpPr>
          </xdr:nvSpPr>
          <xdr:spPr bwMode="auto">
            <a:xfrm>
              <a:off x="667477" y="26485916"/>
              <a:ext cx="8658225" cy="4678941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39" name="Picture 123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7050" y="27656188"/>
              <a:ext cx="8587457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40" name="AutoShape 129"/>
            <xdr:cNvSpPr>
              <a:spLocks noChangeArrowheads="1"/>
            </xdr:cNvSpPr>
          </xdr:nvSpPr>
          <xdr:spPr bwMode="auto">
            <a:xfrm>
              <a:off x="641838" y="31972240"/>
              <a:ext cx="8584223" cy="91638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41" name="Rectangle 35"/>
            <xdr:cNvSpPr>
              <a:spLocks noChangeArrowheads="1"/>
            </xdr:cNvSpPr>
          </xdr:nvSpPr>
          <xdr:spPr bwMode="auto">
            <a:xfrm>
              <a:off x="800099" y="31953341"/>
              <a:ext cx="8298903" cy="98628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사입생산관리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사입생산일자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제품별 사이즈을 입력합니다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     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구분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사입처명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제품명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결제여부는 드롭다운으로 선택할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     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제품명을 입력하면 단가가 자동 표시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제품별 사이즈를 입력하면 수량이 자동 표시되며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금액이 자동계산됩니다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생산일자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사입처명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제품명으로 검색할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42" name="Text Box 22"/>
            <xdr:cNvSpPr txBox="1">
              <a:spLocks noChangeArrowheads="1"/>
            </xdr:cNvSpPr>
          </xdr:nvSpPr>
          <xdr:spPr bwMode="auto">
            <a:xfrm>
              <a:off x="371475" y="41784223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6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43" name="Text Box 24"/>
            <xdr:cNvSpPr txBox="1">
              <a:spLocks noChangeArrowheads="1"/>
            </xdr:cNvSpPr>
          </xdr:nvSpPr>
          <xdr:spPr bwMode="auto">
            <a:xfrm>
              <a:off x="714375" y="41841373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반품관리</a:t>
              </a:r>
            </a:p>
          </xdr:txBody>
        </xdr:sp>
        <xdr:sp macro="" textlink="">
          <xdr:nvSpPr>
            <xdr:cNvPr id="44" name="Text Box 25"/>
            <xdr:cNvSpPr txBox="1">
              <a:spLocks noChangeArrowheads="1"/>
            </xdr:cNvSpPr>
          </xdr:nvSpPr>
          <xdr:spPr bwMode="auto">
            <a:xfrm>
              <a:off x="2354034" y="41984248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반품관리를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45" name="Text Box 22"/>
            <xdr:cNvSpPr txBox="1">
              <a:spLocks noChangeArrowheads="1"/>
            </xdr:cNvSpPr>
          </xdr:nvSpPr>
          <xdr:spPr bwMode="auto">
            <a:xfrm>
              <a:off x="371475" y="3403180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5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46" name="Text Box 24"/>
            <xdr:cNvSpPr txBox="1">
              <a:spLocks noChangeArrowheads="1"/>
            </xdr:cNvSpPr>
          </xdr:nvSpPr>
          <xdr:spPr bwMode="auto">
            <a:xfrm>
              <a:off x="714375" y="34079424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납품관리</a:t>
              </a:r>
            </a:p>
          </xdr:txBody>
        </xdr:sp>
        <xdr:sp macro="" textlink="">
          <xdr:nvSpPr>
            <xdr:cNvPr id="47" name="Text Box 25"/>
            <xdr:cNvSpPr txBox="1">
              <a:spLocks noChangeArrowheads="1"/>
            </xdr:cNvSpPr>
          </xdr:nvSpPr>
          <xdr:spPr bwMode="auto">
            <a:xfrm>
              <a:off x="2287601" y="3423182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납품관리를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48" name="Rectangle 33"/>
            <xdr:cNvSpPr>
              <a:spLocks noChangeArrowheads="1"/>
            </xdr:cNvSpPr>
          </xdr:nvSpPr>
          <xdr:spPr bwMode="auto">
            <a:xfrm>
              <a:off x="667041" y="34546112"/>
              <a:ext cx="8658225" cy="496946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49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6193" y="36320351"/>
              <a:ext cx="8639166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50" name="AutoShape 87"/>
            <xdr:cNvSpPr>
              <a:spLocks noChangeArrowheads="1"/>
            </xdr:cNvSpPr>
          </xdr:nvSpPr>
          <xdr:spPr bwMode="auto">
            <a:xfrm>
              <a:off x="561974" y="7417863"/>
              <a:ext cx="8582025" cy="744206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1" name="Rectangle 35"/>
            <xdr:cNvSpPr>
              <a:spLocks noChangeArrowheads="1"/>
            </xdr:cNvSpPr>
          </xdr:nvSpPr>
          <xdr:spPr bwMode="auto">
            <a:xfrm>
              <a:off x="733425" y="7446282"/>
              <a:ext cx="8582025" cy="73494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① 제품목록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제품명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제품별 사이즈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매입단가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판매단가를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sp macro="" textlink="">
          <xdr:nvSpPr>
            <xdr:cNvPr id="52" name="AutoShape 129"/>
            <xdr:cNvSpPr>
              <a:spLocks noChangeArrowheads="1"/>
            </xdr:cNvSpPr>
          </xdr:nvSpPr>
          <xdr:spPr bwMode="auto">
            <a:xfrm>
              <a:off x="641839" y="23874647"/>
              <a:ext cx="8584223" cy="845216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3" name="Rectangle 35"/>
            <xdr:cNvSpPr>
              <a:spLocks noChangeArrowheads="1"/>
            </xdr:cNvSpPr>
          </xdr:nvSpPr>
          <xdr:spPr bwMode="auto">
            <a:xfrm>
              <a:off x="800099" y="23941321"/>
              <a:ext cx="8298903" cy="682776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① 매출업체정보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No.,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매출처명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담당자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연락처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주소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비고를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</a:p>
            <a:p>
              <a:pPr rtl="0"/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                        </a:t>
              </a:r>
              <a:r>
                <a:rPr lang="ko-KR" altLang="en-US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입력한 내역은 내역입력 시 불러올 수 있습니다</a:t>
              </a:r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</xdr:txBody>
        </xdr:sp>
        <xdr:sp macro="" textlink="">
          <xdr:nvSpPr>
            <xdr:cNvPr id="54" name="AutoShape 129"/>
            <xdr:cNvSpPr>
              <a:spLocks noChangeArrowheads="1"/>
            </xdr:cNvSpPr>
          </xdr:nvSpPr>
          <xdr:spPr bwMode="auto">
            <a:xfrm>
              <a:off x="581025" y="39571284"/>
              <a:ext cx="8584223" cy="921097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5" name="Rectangle 35"/>
            <xdr:cNvSpPr>
              <a:spLocks noChangeArrowheads="1"/>
            </xdr:cNvSpPr>
          </xdr:nvSpPr>
          <xdr:spPr bwMode="auto">
            <a:xfrm>
              <a:off x="739285" y="39552384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납품관리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주문일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납품일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계산서발행일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주문자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제품별 사이즈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비고를 입력합니다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결제여부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생산구분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매출처명은 드롭다운으로 선택할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제품명을 입력하면 판매단가가 자동 표시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제품별 사이즈를 입력하면 수량이 자동 표시되며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판매금액이 자동 계산됩니다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 </a:t>
              </a:r>
            </a:p>
            <a:p>
              <a:pPr rtl="0"/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                   </a:t>
              </a:r>
              <a:r>
                <a:rPr lang="ko-KR" altLang="en-US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주문일</a:t>
              </a:r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, </a:t>
              </a:r>
              <a:r>
                <a:rPr lang="ko-KR" altLang="en-US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납품일</a:t>
              </a:r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, </a:t>
              </a:r>
              <a:r>
                <a:rPr lang="ko-KR" altLang="en-US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계산서발행일</a:t>
              </a:r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, </a:t>
              </a:r>
              <a:r>
                <a:rPr lang="ko-KR" altLang="en-US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결제여부</a:t>
              </a:r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, </a:t>
              </a:r>
              <a:r>
                <a:rPr lang="ko-KR" altLang="en-US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생산구분</a:t>
              </a:r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, </a:t>
              </a:r>
              <a:r>
                <a:rPr lang="ko-KR" altLang="en-US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매출처명으로 검색할 수 있습니다</a:t>
              </a:r>
              <a:r>
                <a:rPr lang="en-US" altLang="ko-KR" sz="1000">
                  <a:effectLst/>
                  <a:latin typeface="돋움" panose="020B0600000101010101" pitchFamily="50" charset="-127"/>
                  <a:ea typeface="돋움" panose="020B0600000101010101" pitchFamily="50" charset="-127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56" name="Rectangle 33"/>
            <xdr:cNvSpPr>
              <a:spLocks noChangeArrowheads="1"/>
            </xdr:cNvSpPr>
          </xdr:nvSpPr>
          <xdr:spPr bwMode="auto">
            <a:xfrm>
              <a:off x="667042" y="42285647"/>
              <a:ext cx="8658225" cy="5178435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57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45773" y="44604253"/>
              <a:ext cx="8568307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58" name="AutoShape 129"/>
            <xdr:cNvSpPr>
              <a:spLocks noChangeArrowheads="1"/>
            </xdr:cNvSpPr>
          </xdr:nvSpPr>
          <xdr:spPr bwMode="auto">
            <a:xfrm>
              <a:off x="581025" y="47948226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9" name="Rectangle 35"/>
            <xdr:cNvSpPr>
              <a:spLocks noChangeArrowheads="1"/>
            </xdr:cNvSpPr>
          </xdr:nvSpPr>
          <xdr:spPr bwMode="auto">
            <a:xfrm>
              <a:off x="739285" y="47957707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반품관리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접수일자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처리일자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주문자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입고사이즈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수량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교환사이즈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교환비용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비고를 입력합니다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업체명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결제구분은 드롭다운으로 선택할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접수일자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처리일자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업체명으로 검색할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60" name="Text Box 22"/>
            <xdr:cNvSpPr txBox="1">
              <a:spLocks noChangeArrowheads="1"/>
            </xdr:cNvSpPr>
          </xdr:nvSpPr>
          <xdr:spPr bwMode="auto">
            <a:xfrm>
              <a:off x="371475" y="8109639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11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61" name="Text Box 24"/>
            <xdr:cNvSpPr txBox="1">
              <a:spLocks noChangeArrowheads="1"/>
            </xdr:cNvSpPr>
          </xdr:nvSpPr>
          <xdr:spPr bwMode="auto">
            <a:xfrm>
              <a:off x="790963" y="81153528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인쇄 미리보기</a:t>
              </a:r>
              <a:endPara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62" name="Text Box 25"/>
            <xdr:cNvSpPr txBox="1">
              <a:spLocks noChangeArrowheads="1"/>
            </xdr:cNvSpPr>
          </xdr:nvSpPr>
          <xdr:spPr bwMode="auto">
            <a:xfrm>
              <a:off x="2239151" y="8129639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rtl="0"/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A4</a:t>
              </a:r>
              <a:r>
                <a:rPr lang="ko-KR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사이즈에 최적화되어 있으며</a:t>
              </a:r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, </a:t>
              </a:r>
              <a:r>
                <a:rPr lang="ko-KR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조회된 데이터 양에 따라 자동 출력할 수 있습니다</a:t>
              </a:r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.</a:t>
              </a:r>
              <a:endParaRPr lang="ko-KR" altLang="ko-KR" sz="900">
                <a:effectLst/>
                <a:latin typeface="맑은 고딕" panose="020B0503020000020004" pitchFamily="50" charset="-127"/>
                <a:ea typeface="맑은 고딕" panose="020B0503020000020004" pitchFamily="50" charset="-127"/>
              </a:endParaRPr>
            </a:p>
          </xdr:txBody>
        </xdr:sp>
        <xdr:pic>
          <xdr:nvPicPr>
            <xdr:cNvPr id="63" name="Picture 107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40461" y="20149083"/>
              <a:ext cx="7859869" cy="2476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64" name="Text Box 22"/>
            <xdr:cNvSpPr txBox="1">
              <a:spLocks noChangeArrowheads="1"/>
            </xdr:cNvSpPr>
          </xdr:nvSpPr>
          <xdr:spPr bwMode="auto">
            <a:xfrm>
              <a:off x="371475" y="50182825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7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65" name="Text Box 24"/>
            <xdr:cNvSpPr txBox="1">
              <a:spLocks noChangeArrowheads="1"/>
            </xdr:cNvSpPr>
          </xdr:nvSpPr>
          <xdr:spPr bwMode="auto">
            <a:xfrm>
              <a:off x="714375" y="50239974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재고현황</a:t>
              </a:r>
            </a:p>
          </xdr:txBody>
        </xdr:sp>
        <xdr:sp macro="" textlink="">
          <xdr:nvSpPr>
            <xdr:cNvPr id="66" name="Text Box 25"/>
            <xdr:cNvSpPr txBox="1">
              <a:spLocks noChangeArrowheads="1"/>
            </xdr:cNvSpPr>
          </xdr:nvSpPr>
          <xdr:spPr bwMode="auto">
            <a:xfrm>
              <a:off x="2354034" y="50382850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일자를 기준으로 제품별 재고현황을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67" name="Rectangle 33"/>
            <xdr:cNvSpPr>
              <a:spLocks noChangeArrowheads="1"/>
            </xdr:cNvSpPr>
          </xdr:nvSpPr>
          <xdr:spPr bwMode="auto">
            <a:xfrm>
              <a:off x="667040" y="50741709"/>
              <a:ext cx="8658225" cy="466130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68" name="AutoShape 129"/>
            <xdr:cNvSpPr>
              <a:spLocks noChangeArrowheads="1"/>
            </xdr:cNvSpPr>
          </xdr:nvSpPr>
          <xdr:spPr bwMode="auto">
            <a:xfrm>
              <a:off x="581025" y="55370025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69" name="Rectangle 35"/>
            <xdr:cNvSpPr>
              <a:spLocks noChangeArrowheads="1"/>
            </xdr:cNvSpPr>
          </xdr:nvSpPr>
          <xdr:spPr bwMode="auto">
            <a:xfrm>
              <a:off x="739285" y="55379506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재고현황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일자를 기준으로 제품별 재고현황을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pic>
          <xdr:nvPicPr>
            <xdr:cNvPr id="70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0038" y="52437842"/>
              <a:ext cx="6816352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71" name="Text Box 22"/>
            <xdr:cNvSpPr txBox="1">
              <a:spLocks noChangeArrowheads="1"/>
            </xdr:cNvSpPr>
          </xdr:nvSpPr>
          <xdr:spPr bwMode="auto">
            <a:xfrm>
              <a:off x="371475" y="57422669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8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72" name="Text Box 24"/>
            <xdr:cNvSpPr txBox="1">
              <a:spLocks noChangeArrowheads="1"/>
            </xdr:cNvSpPr>
          </xdr:nvSpPr>
          <xdr:spPr bwMode="auto">
            <a:xfrm>
              <a:off x="714375" y="57479820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손익현황</a:t>
              </a:r>
            </a:p>
          </xdr:txBody>
        </xdr:sp>
        <xdr:sp macro="" textlink="">
          <xdr:nvSpPr>
            <xdr:cNvPr id="73" name="Text Box 25"/>
            <xdr:cNvSpPr txBox="1">
              <a:spLocks noChangeArrowheads="1"/>
            </xdr:cNvSpPr>
          </xdr:nvSpPr>
          <xdr:spPr bwMode="auto">
            <a:xfrm>
              <a:off x="1999814" y="57622694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월 기준으로 일일 손익현황을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74" name="Rectangle 33"/>
            <xdr:cNvSpPr>
              <a:spLocks noChangeArrowheads="1"/>
            </xdr:cNvSpPr>
          </xdr:nvSpPr>
          <xdr:spPr bwMode="auto">
            <a:xfrm>
              <a:off x="667039" y="57962400"/>
              <a:ext cx="8658225" cy="5274201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75" name="AutoShape 129"/>
            <xdr:cNvSpPr>
              <a:spLocks noChangeArrowheads="1"/>
            </xdr:cNvSpPr>
          </xdr:nvSpPr>
          <xdr:spPr bwMode="auto">
            <a:xfrm>
              <a:off x="581025" y="63634556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76" name="Rectangle 35"/>
            <xdr:cNvSpPr>
              <a:spLocks noChangeArrowheads="1"/>
            </xdr:cNvSpPr>
          </xdr:nvSpPr>
          <xdr:spPr bwMode="auto">
            <a:xfrm>
              <a:off x="739285" y="63644037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손익현황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연도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 기준으로 일일 손익현황을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pic>
          <xdr:nvPicPr>
            <xdr:cNvPr id="77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22784" y="60185242"/>
              <a:ext cx="6102177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78" name="Text Box 22"/>
            <xdr:cNvSpPr txBox="1">
              <a:spLocks noChangeArrowheads="1"/>
            </xdr:cNvSpPr>
          </xdr:nvSpPr>
          <xdr:spPr bwMode="auto">
            <a:xfrm>
              <a:off x="371475" y="65821271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9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79" name="Text Box 24"/>
            <xdr:cNvSpPr txBox="1">
              <a:spLocks noChangeArrowheads="1"/>
            </xdr:cNvSpPr>
          </xdr:nvSpPr>
          <xdr:spPr bwMode="auto">
            <a:xfrm>
              <a:off x="714375" y="65878422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미지급금현황</a:t>
              </a:r>
            </a:p>
          </xdr:txBody>
        </xdr:sp>
        <xdr:sp macro="" textlink="">
          <xdr:nvSpPr>
            <xdr:cNvPr id="80" name="Text Box 25"/>
            <xdr:cNvSpPr txBox="1">
              <a:spLocks noChangeArrowheads="1"/>
            </xdr:cNvSpPr>
          </xdr:nvSpPr>
          <xdr:spPr bwMode="auto">
            <a:xfrm>
              <a:off x="2746549" y="66021296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기간을 기준으로 사입업체별 미지급금현황을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81" name="Rectangle 33"/>
            <xdr:cNvSpPr>
              <a:spLocks noChangeArrowheads="1"/>
            </xdr:cNvSpPr>
          </xdr:nvSpPr>
          <xdr:spPr bwMode="auto">
            <a:xfrm>
              <a:off x="667039" y="66437615"/>
              <a:ext cx="8658226" cy="5073093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82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84492" y="68440198"/>
              <a:ext cx="6236206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83" name="AutoShape 129"/>
            <xdr:cNvSpPr>
              <a:spLocks noChangeArrowheads="1"/>
            </xdr:cNvSpPr>
          </xdr:nvSpPr>
          <xdr:spPr bwMode="auto">
            <a:xfrm>
              <a:off x="581025" y="71506450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84" name="Rectangle 35"/>
            <xdr:cNvSpPr>
              <a:spLocks noChangeArrowheads="1"/>
            </xdr:cNvSpPr>
          </xdr:nvSpPr>
          <xdr:spPr bwMode="auto">
            <a:xfrm>
              <a:off x="739285" y="71515931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미지급금현황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일자를 기준으로 사입업체별 미지급금 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157" name="Text Box 22"/>
            <xdr:cNvSpPr txBox="1">
              <a:spLocks noChangeArrowheads="1"/>
            </xdr:cNvSpPr>
          </xdr:nvSpPr>
          <xdr:spPr bwMode="auto">
            <a:xfrm>
              <a:off x="371475" y="7362613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10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158" name="Text Box 24"/>
            <xdr:cNvSpPr txBox="1">
              <a:spLocks noChangeArrowheads="1"/>
            </xdr:cNvSpPr>
          </xdr:nvSpPr>
          <xdr:spPr bwMode="auto">
            <a:xfrm>
              <a:off x="800537" y="73683281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미수금현황</a:t>
              </a:r>
            </a:p>
          </xdr:txBody>
        </xdr:sp>
        <xdr:sp macro="" textlink="">
          <xdr:nvSpPr>
            <xdr:cNvPr id="159" name="Text Box 25"/>
            <xdr:cNvSpPr txBox="1">
              <a:spLocks noChangeArrowheads="1"/>
            </xdr:cNvSpPr>
          </xdr:nvSpPr>
          <xdr:spPr bwMode="auto">
            <a:xfrm>
              <a:off x="2746549" y="7382615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기간을 기준으로 업체별 미수금현황을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161" name="Rectangle 33"/>
            <xdr:cNvSpPr>
              <a:spLocks noChangeArrowheads="1"/>
            </xdr:cNvSpPr>
          </xdr:nvSpPr>
          <xdr:spPr bwMode="auto">
            <a:xfrm>
              <a:off x="667039" y="74127556"/>
              <a:ext cx="8658226" cy="5073093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162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0653" y="75967338"/>
              <a:ext cx="6236206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64" name="AutoShape 129"/>
            <xdr:cNvSpPr>
              <a:spLocks noChangeArrowheads="1"/>
            </xdr:cNvSpPr>
          </xdr:nvSpPr>
          <xdr:spPr bwMode="auto">
            <a:xfrm>
              <a:off x="581025" y="78918672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5" name="Rectangle 35"/>
            <xdr:cNvSpPr>
              <a:spLocks noChangeArrowheads="1"/>
            </xdr:cNvSpPr>
          </xdr:nvSpPr>
          <xdr:spPr bwMode="auto">
            <a:xfrm>
              <a:off x="739285" y="78928153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미수금현황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기간을 기준으로 업체별 미수금 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</xdr:grpSp>
    </xdr:grpSp>
    <xdr:clientData/>
  </xdr:twoCellAnchor>
  <xdr:twoCellAnchor editAs="absolute">
    <xdr:from>
      <xdr:col>0</xdr:col>
      <xdr:colOff>9525</xdr:colOff>
      <xdr:row>0</xdr:row>
      <xdr:rowOff>0</xdr:rowOff>
    </xdr:from>
    <xdr:to>
      <xdr:col>52</xdr:col>
      <xdr:colOff>228600</xdr:colOff>
      <xdr:row>4</xdr:row>
      <xdr:rowOff>114300</xdr:rowOff>
    </xdr:to>
    <xdr:grpSp>
      <xdr:nvGrpSpPr>
        <xdr:cNvPr id="118" name="그룹 117"/>
        <xdr:cNvGrpSpPr/>
      </xdr:nvGrpSpPr>
      <xdr:grpSpPr>
        <a:xfrm>
          <a:off x="9525" y="0"/>
          <a:ext cx="12601575" cy="952500"/>
          <a:chOff x="0" y="0"/>
          <a:chExt cx="12601575" cy="952500"/>
        </a:xfrm>
      </xdr:grpSpPr>
      <xdr:pic>
        <xdr:nvPicPr>
          <xdr:cNvPr id="119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20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1" name="Picture 3" descr="로고">
            <a:hlinkClick xmlns:r="http://schemas.openxmlformats.org/officeDocument/2006/relationships" r:id="rId19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122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3" name="Picture 10" descr="엑셀상담서비스">
            <a:hlinkClick xmlns:r="http://schemas.openxmlformats.org/officeDocument/2006/relationships" r:id="rId19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4" name="Picture 11" descr="엑셀지식in">
            <a:hlinkClick xmlns:r="http://schemas.openxmlformats.org/officeDocument/2006/relationships" r:id="rId2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5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26" name="모서리가 둥근 직사각형 125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27" name="직사각형 126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28" name="직사각형 127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29" name="직사각형 128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30" name="직사각형 129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31" name="모서리가 둥근 직사각형 130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32" name="직사각형 131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133" name="직사각형 132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134" name="직사각형 133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135" name="직사각형 134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136" name="직사각형 135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  <xdr:twoCellAnchor editAs="oneCell">
    <xdr:from>
      <xdr:col>3</xdr:col>
      <xdr:colOff>161925</xdr:colOff>
      <xdr:row>11</xdr:row>
      <xdr:rowOff>190500</xdr:rowOff>
    </xdr:from>
    <xdr:to>
      <xdr:col>39</xdr:col>
      <xdr:colOff>0</xdr:colOff>
      <xdr:row>13</xdr:row>
      <xdr:rowOff>19050</xdr:rowOff>
    </xdr:to>
    <xdr:pic>
      <xdr:nvPicPr>
        <xdr:cNvPr id="138" name="그림 137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2609850"/>
          <a:ext cx="8410575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17</xdr:row>
      <xdr:rowOff>85725</xdr:rowOff>
    </xdr:from>
    <xdr:to>
      <xdr:col>39</xdr:col>
      <xdr:colOff>4734</xdr:colOff>
      <xdr:row>24</xdr:row>
      <xdr:rowOff>219075</xdr:rowOff>
    </xdr:to>
    <xdr:pic>
      <xdr:nvPicPr>
        <xdr:cNvPr id="139" name="그림 138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3990975"/>
          <a:ext cx="8520084" cy="1866900"/>
        </a:xfrm>
        <a:prstGeom prst="rect">
          <a:avLst/>
        </a:prstGeom>
      </xdr:spPr>
    </xdr:pic>
    <xdr:clientData/>
  </xdr:twoCellAnchor>
  <xdr:twoCellAnchor editAs="oneCell">
    <xdr:from>
      <xdr:col>3</xdr:col>
      <xdr:colOff>47626</xdr:colOff>
      <xdr:row>51</xdr:row>
      <xdr:rowOff>104775</xdr:rowOff>
    </xdr:from>
    <xdr:to>
      <xdr:col>37</xdr:col>
      <xdr:colOff>217414</xdr:colOff>
      <xdr:row>62</xdr:row>
      <xdr:rowOff>9525</xdr:rowOff>
    </xdr:to>
    <xdr:pic>
      <xdr:nvPicPr>
        <xdr:cNvPr id="141" name="그림 140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1" y="12430125"/>
          <a:ext cx="8266038" cy="26289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84</xdr:row>
      <xdr:rowOff>19050</xdr:rowOff>
    </xdr:from>
    <xdr:to>
      <xdr:col>36</xdr:col>
      <xdr:colOff>219075</xdr:colOff>
      <xdr:row>94</xdr:row>
      <xdr:rowOff>108363</xdr:rowOff>
    </xdr:to>
    <xdr:pic>
      <xdr:nvPicPr>
        <xdr:cNvPr id="143" name="그림 142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20516850"/>
          <a:ext cx="8067675" cy="2565813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114</xdr:row>
      <xdr:rowOff>85725</xdr:rowOff>
    </xdr:from>
    <xdr:to>
      <xdr:col>39</xdr:col>
      <xdr:colOff>28575</xdr:colOff>
      <xdr:row>121</xdr:row>
      <xdr:rowOff>43610</xdr:rowOff>
    </xdr:to>
    <xdr:pic>
      <xdr:nvPicPr>
        <xdr:cNvPr id="145" name="그림 144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28013025"/>
          <a:ext cx="8572500" cy="1691435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149</xdr:row>
      <xdr:rowOff>57150</xdr:rowOff>
    </xdr:from>
    <xdr:to>
      <xdr:col>39</xdr:col>
      <xdr:colOff>129925</xdr:colOff>
      <xdr:row>153</xdr:row>
      <xdr:rowOff>123825</xdr:rowOff>
    </xdr:to>
    <xdr:pic>
      <xdr:nvPicPr>
        <xdr:cNvPr id="147" name="그림 146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" y="36652200"/>
          <a:ext cx="8711950" cy="1057275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182</xdr:row>
      <xdr:rowOff>104775</xdr:rowOff>
    </xdr:from>
    <xdr:to>
      <xdr:col>39</xdr:col>
      <xdr:colOff>76200</xdr:colOff>
      <xdr:row>188</xdr:row>
      <xdr:rowOff>100729</xdr:rowOff>
    </xdr:to>
    <xdr:pic>
      <xdr:nvPicPr>
        <xdr:cNvPr id="149" name="그림 148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4872275"/>
          <a:ext cx="8591550" cy="148185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213</xdr:row>
      <xdr:rowOff>228600</xdr:rowOff>
    </xdr:from>
    <xdr:to>
      <xdr:col>31</xdr:col>
      <xdr:colOff>57150</xdr:colOff>
      <xdr:row>218</xdr:row>
      <xdr:rowOff>127698</xdr:rowOff>
    </xdr:to>
    <xdr:pic>
      <xdr:nvPicPr>
        <xdr:cNvPr id="152" name="그림 151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52673250"/>
          <a:ext cx="6724650" cy="1137348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244</xdr:row>
      <xdr:rowOff>238125</xdr:rowOff>
    </xdr:from>
    <xdr:to>
      <xdr:col>28</xdr:col>
      <xdr:colOff>201279</xdr:colOff>
      <xdr:row>254</xdr:row>
      <xdr:rowOff>152400</xdr:rowOff>
    </xdr:to>
    <xdr:pic>
      <xdr:nvPicPr>
        <xdr:cNvPr id="154" name="그림 153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60359925"/>
          <a:ext cx="6125829" cy="2390775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278</xdr:row>
      <xdr:rowOff>47625</xdr:rowOff>
    </xdr:from>
    <xdr:to>
      <xdr:col>29</xdr:col>
      <xdr:colOff>38100</xdr:colOff>
      <xdr:row>286</xdr:row>
      <xdr:rowOff>0</xdr:rowOff>
    </xdr:to>
    <xdr:pic>
      <xdr:nvPicPr>
        <xdr:cNvPr id="156" name="그림 155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68589525"/>
          <a:ext cx="6219825" cy="193357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308</xdr:row>
      <xdr:rowOff>104775</xdr:rowOff>
    </xdr:from>
    <xdr:to>
      <xdr:col>30</xdr:col>
      <xdr:colOff>38100</xdr:colOff>
      <xdr:row>315</xdr:row>
      <xdr:rowOff>85725</xdr:rowOff>
    </xdr:to>
    <xdr:pic>
      <xdr:nvPicPr>
        <xdr:cNvPr id="163" name="그림 162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76076175"/>
          <a:ext cx="6448425" cy="17145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330</xdr:row>
      <xdr:rowOff>85725</xdr:rowOff>
    </xdr:from>
    <xdr:to>
      <xdr:col>24</xdr:col>
      <xdr:colOff>151725</xdr:colOff>
      <xdr:row>345</xdr:row>
      <xdr:rowOff>81344</xdr:rowOff>
    </xdr:to>
    <xdr:pic>
      <xdr:nvPicPr>
        <xdr:cNvPr id="167" name="그림 166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81505425"/>
          <a:ext cx="5400000" cy="3710369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334</xdr:row>
      <xdr:rowOff>228600</xdr:rowOff>
    </xdr:from>
    <xdr:to>
      <xdr:col>18</xdr:col>
      <xdr:colOff>105853</xdr:colOff>
      <xdr:row>356</xdr:row>
      <xdr:rowOff>180300</xdr:rowOff>
    </xdr:to>
    <xdr:pic>
      <xdr:nvPicPr>
        <xdr:cNvPr id="168" name="그림 167"/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82638900"/>
          <a:ext cx="3792028" cy="540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95250</xdr:colOff>
      <xdr:row>334</xdr:row>
      <xdr:rowOff>123825</xdr:rowOff>
    </xdr:from>
    <xdr:to>
      <xdr:col>28</xdr:col>
      <xdr:colOff>77278</xdr:colOff>
      <xdr:row>356</xdr:row>
      <xdr:rowOff>75525</xdr:rowOff>
    </xdr:to>
    <xdr:pic>
      <xdr:nvPicPr>
        <xdr:cNvPr id="169" name="그림 168"/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0" y="82534125"/>
          <a:ext cx="3792028" cy="5400000"/>
        </a:xfrm>
        <a:prstGeom prst="rect">
          <a:avLst/>
        </a:prstGeom>
      </xdr:spPr>
    </xdr:pic>
    <xdr:clientData/>
  </xdr:twoCellAnchor>
  <xdr:twoCellAnchor editAs="oneCell">
    <xdr:from>
      <xdr:col>21</xdr:col>
      <xdr:colOff>28575</xdr:colOff>
      <xdr:row>335</xdr:row>
      <xdr:rowOff>9525</xdr:rowOff>
    </xdr:from>
    <xdr:to>
      <xdr:col>37</xdr:col>
      <xdr:colOff>10603</xdr:colOff>
      <xdr:row>356</xdr:row>
      <xdr:rowOff>208875</xdr:rowOff>
    </xdr:to>
    <xdr:pic>
      <xdr:nvPicPr>
        <xdr:cNvPr id="170" name="그림 169"/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200" y="82667475"/>
          <a:ext cx="3792028" cy="54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23</xdr:col>
      <xdr:colOff>438150</xdr:colOff>
      <xdr:row>2</xdr:row>
      <xdr:rowOff>0</xdr:rowOff>
    </xdr:to>
    <xdr:grpSp>
      <xdr:nvGrpSpPr>
        <xdr:cNvPr id="2" name="그룹 1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3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4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6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9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0" name="모서리가 둥근 직사각형 9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1" name="직사각형 10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2" name="직사각형 11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3" name="직사각형 12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4" name="직사각형 13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5" name="모서리가 둥근 직사각형 14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6" name="직사각형 15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17" name="직사각형 16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18" name="직사각형 17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19" name="직사각형 18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1" name="직사각형 20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647700</xdr:colOff>
      <xdr:row>2</xdr:row>
      <xdr:rowOff>0</xdr:rowOff>
    </xdr:to>
    <xdr:grpSp>
      <xdr:nvGrpSpPr>
        <xdr:cNvPr id="3" name="그룹 2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4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5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7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0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7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1" name="모서리가 둥근 직사각형 10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2" name="직사각형 11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3" name="직사각형 12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4" name="직사각형 13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5" name="직사각형 14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6" name="모서리가 둥근 직사각형 15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7" name="직사각형 16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18" name="직사각형 17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19" name="직사각형 18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0" name="직사각형 19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1" name="직사각형 20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647700</xdr:colOff>
      <xdr:row>2</xdr:row>
      <xdr:rowOff>0</xdr:rowOff>
    </xdr:to>
    <xdr:grpSp>
      <xdr:nvGrpSpPr>
        <xdr:cNvPr id="3" name="그룹 2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4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5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7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0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1" name="모서리가 둥근 직사각형 10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2" name="직사각형 11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3" name="직사각형 12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4" name="직사각형 13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5" name="직사각형 14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6" name="모서리가 둥근 직사각형 15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7" name="직사각형 16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18" name="직사각형 17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19" name="직사각형 18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0" name="직사각형 19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1" name="직사각형 20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436575</xdr:colOff>
      <xdr:row>2</xdr:row>
      <xdr:rowOff>0</xdr:rowOff>
    </xdr:to>
    <xdr:grpSp>
      <xdr:nvGrpSpPr>
        <xdr:cNvPr id="4" name="그룹 3"/>
        <xdr:cNvGrpSpPr/>
      </xdr:nvGrpSpPr>
      <xdr:grpSpPr>
        <a:xfrm>
          <a:off x="0" y="0"/>
          <a:ext cx="12600000" cy="952500"/>
          <a:chOff x="0" y="0"/>
          <a:chExt cx="12601575" cy="952500"/>
        </a:xfrm>
      </xdr:grpSpPr>
      <xdr:pic>
        <xdr:nvPicPr>
          <xdr:cNvPr id="5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6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8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1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3" name="직사각형 1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4" name="직사각형 13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5" name="직사각형 14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6" name="직사각형 15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7" name="모서리가 둥근 직사각형 16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8" name="직사각형 17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20" name="직사각형 19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1" name="직사각형 20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2" name="직사각형 21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  <xdr:twoCellAnchor editAs="absolute">
    <xdr:from>
      <xdr:col>7</xdr:col>
      <xdr:colOff>381000</xdr:colOff>
      <xdr:row>3</xdr:row>
      <xdr:rowOff>133350</xdr:rowOff>
    </xdr:from>
    <xdr:to>
      <xdr:col>10</xdr:col>
      <xdr:colOff>133350</xdr:colOff>
      <xdr:row>4</xdr:row>
      <xdr:rowOff>190500</xdr:rowOff>
    </xdr:to>
    <xdr:pic macro="[0]!모두표시">
      <xdr:nvPicPr>
        <xdr:cNvPr id="23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11715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152400</xdr:colOff>
      <xdr:row>3</xdr:row>
      <xdr:rowOff>133350</xdr:rowOff>
    </xdr:from>
    <xdr:to>
      <xdr:col>7</xdr:col>
      <xdr:colOff>314325</xdr:colOff>
      <xdr:row>4</xdr:row>
      <xdr:rowOff>190500</xdr:rowOff>
    </xdr:to>
    <xdr:pic macro="[0]!사입관리_검색하기">
      <xdr:nvPicPr>
        <xdr:cNvPr id="24" name="Picture 54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4325" y="11715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255600</xdr:colOff>
      <xdr:row>2</xdr:row>
      <xdr:rowOff>0</xdr:rowOff>
    </xdr:to>
    <xdr:grpSp>
      <xdr:nvGrpSpPr>
        <xdr:cNvPr id="4" name="그룹 3"/>
        <xdr:cNvGrpSpPr/>
      </xdr:nvGrpSpPr>
      <xdr:grpSpPr>
        <a:xfrm>
          <a:off x="0" y="0"/>
          <a:ext cx="12600000" cy="952500"/>
          <a:chOff x="0" y="0"/>
          <a:chExt cx="12601575" cy="952500"/>
        </a:xfrm>
      </xdr:grpSpPr>
      <xdr:pic>
        <xdr:nvPicPr>
          <xdr:cNvPr id="5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6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8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1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3" name="직사각형 1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4" name="직사각형 13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5" name="직사각형 14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6" name="직사각형 15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7" name="모서리가 둥근 직사각형 16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8" name="직사각형 17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20" name="직사각형 19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1" name="직사각형 20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2" name="직사각형 21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  <xdr:twoCellAnchor editAs="absolute">
    <xdr:from>
      <xdr:col>8</xdr:col>
      <xdr:colOff>476250</xdr:colOff>
      <xdr:row>3</xdr:row>
      <xdr:rowOff>152400</xdr:rowOff>
    </xdr:from>
    <xdr:to>
      <xdr:col>9</xdr:col>
      <xdr:colOff>266700</xdr:colOff>
      <xdr:row>5</xdr:row>
      <xdr:rowOff>0</xdr:rowOff>
    </xdr:to>
    <xdr:pic macro="[0]!모두표시">
      <xdr:nvPicPr>
        <xdr:cNvPr id="23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238125</xdr:colOff>
      <xdr:row>3</xdr:row>
      <xdr:rowOff>152400</xdr:rowOff>
    </xdr:from>
    <xdr:to>
      <xdr:col>8</xdr:col>
      <xdr:colOff>409575</xdr:colOff>
      <xdr:row>5</xdr:row>
      <xdr:rowOff>0</xdr:rowOff>
    </xdr:to>
    <xdr:pic macro="[0]!생산납품관리_검색하기">
      <xdr:nvPicPr>
        <xdr:cNvPr id="24" name="Picture 54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323850</xdr:colOff>
      <xdr:row>2</xdr:row>
      <xdr:rowOff>0</xdr:rowOff>
    </xdr:to>
    <xdr:grpSp>
      <xdr:nvGrpSpPr>
        <xdr:cNvPr id="4" name="그룹 3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5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6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8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1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2" name="모서리가 둥근 직사각형 1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3" name="직사각형 1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4" name="직사각형 13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5" name="직사각형 14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6" name="직사각형 15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7" name="모서리가 둥근 직사각형 16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8" name="직사각형 17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19" name="직사각형 1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20" name="직사각형 19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1" name="직사각형 20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2" name="직사각형 21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  <xdr:twoCellAnchor editAs="absolute">
    <xdr:from>
      <xdr:col>6</xdr:col>
      <xdr:colOff>495300</xdr:colOff>
      <xdr:row>3</xdr:row>
      <xdr:rowOff>152400</xdr:rowOff>
    </xdr:from>
    <xdr:to>
      <xdr:col>7</xdr:col>
      <xdr:colOff>133350</xdr:colOff>
      <xdr:row>5</xdr:row>
      <xdr:rowOff>0</xdr:rowOff>
    </xdr:to>
    <xdr:pic macro="[0]!모두표시">
      <xdr:nvPicPr>
        <xdr:cNvPr id="23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180975</xdr:colOff>
      <xdr:row>3</xdr:row>
      <xdr:rowOff>152400</xdr:rowOff>
    </xdr:from>
    <xdr:to>
      <xdr:col>6</xdr:col>
      <xdr:colOff>428625</xdr:colOff>
      <xdr:row>5</xdr:row>
      <xdr:rowOff>0</xdr:rowOff>
    </xdr:to>
    <xdr:pic macro="[0]!반품관리_검색하기">
      <xdr:nvPicPr>
        <xdr:cNvPr id="24" name="Picture 54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11906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27</xdr:col>
      <xdr:colOff>466725</xdr:colOff>
      <xdr:row>2</xdr:row>
      <xdr:rowOff>0</xdr:rowOff>
    </xdr:to>
    <xdr:grpSp>
      <xdr:nvGrpSpPr>
        <xdr:cNvPr id="6" name="그룹 5"/>
        <xdr:cNvGrpSpPr/>
      </xdr:nvGrpSpPr>
      <xdr:grpSpPr>
        <a:xfrm>
          <a:off x="0" y="0"/>
          <a:ext cx="13258800" cy="952500"/>
          <a:chOff x="0" y="0"/>
          <a:chExt cx="12601575" cy="952500"/>
        </a:xfrm>
      </xdr:grpSpPr>
      <xdr:pic>
        <xdr:nvPicPr>
          <xdr:cNvPr id="7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8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10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3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4" name="모서리가 둥근 직사각형 13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5" name="직사각형 14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6" name="직사각형 15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7" name="직사각형 16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8" name="직사각형 17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9" name="모서리가 둥근 직사각형 18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20" name="직사각형 19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21" name="직사각형 20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22" name="직사각형 21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3" name="직사각형 22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4" name="직사각형 23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  <xdr:twoCellAnchor editAs="oneCell">
    <xdr:from>
      <xdr:col>24</xdr:col>
      <xdr:colOff>0</xdr:colOff>
      <xdr:row>9</xdr:row>
      <xdr:rowOff>0</xdr:rowOff>
    </xdr:from>
    <xdr:to>
      <xdr:col>25</xdr:col>
      <xdr:colOff>95250</xdr:colOff>
      <xdr:row>10</xdr:row>
      <xdr:rowOff>57150</xdr:rowOff>
    </xdr:to>
    <xdr:pic macro="[0]!재고현황_추출하기">
      <xdr:nvPicPr>
        <xdr:cNvPr id="25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92450" y="22955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0</xdr:colOff>
      <xdr:row>10</xdr:row>
      <xdr:rowOff>133350</xdr:rowOff>
    </xdr:from>
    <xdr:to>
      <xdr:col>25</xdr:col>
      <xdr:colOff>95250</xdr:colOff>
      <xdr:row>11</xdr:row>
      <xdr:rowOff>190500</xdr:rowOff>
    </xdr:to>
    <xdr:pic macro="[0]!미리보기">
      <xdr:nvPicPr>
        <xdr:cNvPr id="26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92450" y="2638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24</xdr:col>
      <xdr:colOff>0</xdr:colOff>
      <xdr:row>12</xdr:row>
      <xdr:rowOff>57150</xdr:rowOff>
    </xdr:from>
    <xdr:to>
      <xdr:col>25</xdr:col>
      <xdr:colOff>95250</xdr:colOff>
      <xdr:row>13</xdr:row>
      <xdr:rowOff>114300</xdr:rowOff>
    </xdr:to>
    <xdr:pic macro="[0]!출력하기">
      <xdr:nvPicPr>
        <xdr:cNvPr id="27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92450" y="2981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581025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3" name="모서리가 둥근 직사각형 12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4" name="직사각형 13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5" name="직사각형 14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6" name="직사각형 15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7" name="직사각형 16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8" name="모서리가 둥근 직사각형 17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9" name="직사각형 18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20" name="직사각형 19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21" name="직사각형 20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2" name="직사각형 21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3" name="직사각형 22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  <xdr:twoCellAnchor editAs="absolute">
    <xdr:from>
      <xdr:col>11</xdr:col>
      <xdr:colOff>514350</xdr:colOff>
      <xdr:row>7</xdr:row>
      <xdr:rowOff>228600</xdr:rowOff>
    </xdr:from>
    <xdr:to>
      <xdr:col>13</xdr:col>
      <xdr:colOff>0</xdr:colOff>
      <xdr:row>9</xdr:row>
      <xdr:rowOff>0</xdr:rowOff>
    </xdr:to>
    <xdr:pic macro="[0]!손익현황_추출하기">
      <xdr:nvPicPr>
        <xdr:cNvPr id="24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2257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514350</xdr:colOff>
      <xdr:row>9</xdr:row>
      <xdr:rowOff>76200</xdr:rowOff>
    </xdr:from>
    <xdr:to>
      <xdr:col>13</xdr:col>
      <xdr:colOff>0</xdr:colOff>
      <xdr:row>10</xdr:row>
      <xdr:rowOff>95250</xdr:rowOff>
    </xdr:to>
    <xdr:pic macro="[0]!미리보기">
      <xdr:nvPicPr>
        <xdr:cNvPr id="25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2600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514350</xdr:colOff>
      <xdr:row>10</xdr:row>
      <xdr:rowOff>171450</xdr:rowOff>
    </xdr:from>
    <xdr:to>
      <xdr:col>13</xdr:col>
      <xdr:colOff>0</xdr:colOff>
      <xdr:row>11</xdr:row>
      <xdr:rowOff>190500</xdr:rowOff>
    </xdr:to>
    <xdr:pic macro="[0]!출력하기">
      <xdr:nvPicPr>
        <xdr:cNvPr id="26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10475" y="2943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571500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3" name="모서리가 둥근 직사각형 12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4" name="직사각형 13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5" name="직사각형 14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6" name="직사각형 15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7" name="직사각형 16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8" name="모서리가 둥근 직사각형 17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9" name="직사각형 18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20" name="직사각형 19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21" name="직사각형 20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2" name="직사각형 21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3" name="직사각형 22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  <xdr:twoCellAnchor editAs="absolute">
    <xdr:from>
      <xdr:col>7</xdr:col>
      <xdr:colOff>485775</xdr:colOff>
      <xdr:row>7</xdr:row>
      <xdr:rowOff>228600</xdr:rowOff>
    </xdr:from>
    <xdr:to>
      <xdr:col>9</xdr:col>
      <xdr:colOff>0</xdr:colOff>
      <xdr:row>9</xdr:row>
      <xdr:rowOff>0</xdr:rowOff>
    </xdr:to>
    <xdr:pic macro="[0]!미지급금현황_추출하기">
      <xdr:nvPicPr>
        <xdr:cNvPr id="24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257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485775</xdr:colOff>
      <xdr:row>9</xdr:row>
      <xdr:rowOff>76200</xdr:rowOff>
    </xdr:from>
    <xdr:to>
      <xdr:col>9</xdr:col>
      <xdr:colOff>0</xdr:colOff>
      <xdr:row>10</xdr:row>
      <xdr:rowOff>95250</xdr:rowOff>
    </xdr:to>
    <xdr:pic macro="[0]!미리보기">
      <xdr:nvPicPr>
        <xdr:cNvPr id="25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600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485775</xdr:colOff>
      <xdr:row>10</xdr:row>
      <xdr:rowOff>171450</xdr:rowOff>
    </xdr:from>
    <xdr:to>
      <xdr:col>9</xdr:col>
      <xdr:colOff>0</xdr:colOff>
      <xdr:row>11</xdr:row>
      <xdr:rowOff>190500</xdr:rowOff>
    </xdr:to>
    <xdr:pic macro="[0]!출력하기">
      <xdr:nvPicPr>
        <xdr:cNvPr id="26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2943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266700</xdr:colOff>
      <xdr:row>2</xdr:row>
      <xdr:rowOff>0</xdr:rowOff>
    </xdr:to>
    <xdr:grpSp>
      <xdr:nvGrpSpPr>
        <xdr:cNvPr id="5" name="그룹 4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6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7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1.이동_사용방법">
        <xdr:nvPicPr>
          <xdr:cNvPr id="9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2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제품생산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납품</a:t>
            </a:r>
            <a:r>
              <a:rPr lang="en-US" altLang="ko-KR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, </a:t>
            </a:r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재고 통합관리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제품목록" textlink="">
        <xdr:nvSpPr>
          <xdr:cNvPr id="13" name="모서리가 둥근 직사각형 12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제품목록</a:t>
            </a:r>
          </a:p>
        </xdr:txBody>
      </xdr:sp>
      <xdr:sp macro="[0]!이동_사입업체정보" textlink="">
        <xdr:nvSpPr>
          <xdr:cNvPr id="14" name="직사각형 13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사입업체정보</a:t>
            </a:r>
          </a:p>
        </xdr:txBody>
      </xdr:sp>
      <xdr:sp macro="[0]!이동_매출업체정보" textlink="">
        <xdr:nvSpPr>
          <xdr:cNvPr id="15" name="직사각형 14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매출업체정보</a:t>
            </a:r>
          </a:p>
        </xdr:txBody>
      </xdr:sp>
      <xdr:sp macro="[0]!이동_사입생산관리" textlink="">
        <xdr:nvSpPr>
          <xdr:cNvPr id="16" name="직사각형 15"/>
          <xdr:cNvSpPr/>
        </xdr:nvSpPr>
        <xdr:spPr bwMode="auto">
          <a:xfrm>
            <a:off x="4238624" y="552450"/>
            <a:ext cx="107632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사입생산관리</a:t>
            </a:r>
          </a:p>
        </xdr:txBody>
      </xdr:sp>
      <xdr:sp macro="[0]!이동_납품관리" textlink="">
        <xdr:nvSpPr>
          <xdr:cNvPr id="17" name="직사각형 16"/>
          <xdr:cNvSpPr/>
        </xdr:nvSpPr>
        <xdr:spPr bwMode="auto">
          <a:xfrm>
            <a:off x="5191124" y="552450"/>
            <a:ext cx="7810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납품관리</a:t>
            </a:r>
          </a:p>
        </xdr:txBody>
      </xdr:sp>
      <xdr:sp macro="[0]!이동_미수금현황" textlink="">
        <xdr:nvSpPr>
          <xdr:cNvPr id="18" name="모서리가 둥근 직사각형 17"/>
          <xdr:cNvSpPr/>
        </xdr:nvSpPr>
        <xdr:spPr bwMode="auto">
          <a:xfrm>
            <a:off x="8877299" y="552450"/>
            <a:ext cx="98107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미수금현황</a:t>
            </a:r>
            <a:endParaRPr lang="en-US" altLang="ko-KR" sz="1000" b="1">
              <a:solidFill>
                <a:schemeClr val="bg1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반품관리" textlink="">
        <xdr:nvSpPr>
          <xdr:cNvPr id="19" name="직사각형 18"/>
          <xdr:cNvSpPr/>
        </xdr:nvSpPr>
        <xdr:spPr bwMode="auto">
          <a:xfrm>
            <a:off x="587692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반품관리</a:t>
            </a:r>
          </a:p>
        </xdr:txBody>
      </xdr:sp>
      <xdr:sp macro="" textlink="">
        <xdr:nvSpPr>
          <xdr:cNvPr id="20" name="직사각형 19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제품생산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납품</a:t>
            </a:r>
            <a:r>
              <a:rPr lang="en-US" altLang="ko-KR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, </a:t>
            </a:r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 통합관리 프로그램</a:t>
            </a:r>
          </a:p>
        </xdr:txBody>
      </xdr:sp>
      <xdr:sp macro="[0]!이동_재고현황" textlink="">
        <xdr:nvSpPr>
          <xdr:cNvPr id="21" name="직사각형 20"/>
          <xdr:cNvSpPr/>
        </xdr:nvSpPr>
        <xdr:spPr bwMode="auto">
          <a:xfrm>
            <a:off x="65817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</a:p>
        </xdr:txBody>
      </xdr:sp>
      <xdr:sp macro="[0]!이동_손익현황" textlink="">
        <xdr:nvSpPr>
          <xdr:cNvPr id="22" name="직사각형 21"/>
          <xdr:cNvSpPr/>
        </xdr:nvSpPr>
        <xdr:spPr bwMode="auto">
          <a:xfrm>
            <a:off x="7305675" y="552450"/>
            <a:ext cx="866776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손익현황</a:t>
            </a:r>
          </a:p>
        </xdr:txBody>
      </xdr:sp>
      <xdr:sp macro="[0]!이동_미지급금현황" textlink="">
        <xdr:nvSpPr>
          <xdr:cNvPr id="23" name="직사각형 22"/>
          <xdr:cNvSpPr/>
        </xdr:nvSpPr>
        <xdr:spPr bwMode="auto">
          <a:xfrm>
            <a:off x="8020049" y="552450"/>
            <a:ext cx="9715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미지급금현황</a:t>
            </a:r>
          </a:p>
        </xdr:txBody>
      </xdr:sp>
    </xdr:grpSp>
    <xdr:clientData/>
  </xdr:twoCellAnchor>
  <xdr:twoCellAnchor editAs="absolute">
    <xdr:from>
      <xdr:col>7</xdr:col>
      <xdr:colOff>561975</xdr:colOff>
      <xdr:row>7</xdr:row>
      <xdr:rowOff>228600</xdr:rowOff>
    </xdr:from>
    <xdr:to>
      <xdr:col>9</xdr:col>
      <xdr:colOff>0</xdr:colOff>
      <xdr:row>9</xdr:row>
      <xdr:rowOff>0</xdr:rowOff>
    </xdr:to>
    <xdr:pic macro="[0]!미수금현황_추출하기">
      <xdr:nvPicPr>
        <xdr:cNvPr id="24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2257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561975</xdr:colOff>
      <xdr:row>9</xdr:row>
      <xdr:rowOff>76200</xdr:rowOff>
    </xdr:from>
    <xdr:to>
      <xdr:col>9</xdr:col>
      <xdr:colOff>0</xdr:colOff>
      <xdr:row>10</xdr:row>
      <xdr:rowOff>95250</xdr:rowOff>
    </xdr:to>
    <xdr:pic macro="[0]!미리보기">
      <xdr:nvPicPr>
        <xdr:cNvPr id="25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2600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7</xdr:col>
      <xdr:colOff>561975</xdr:colOff>
      <xdr:row>10</xdr:row>
      <xdr:rowOff>171450</xdr:rowOff>
    </xdr:from>
    <xdr:to>
      <xdr:col>9</xdr:col>
      <xdr:colOff>0</xdr:colOff>
      <xdr:row>11</xdr:row>
      <xdr:rowOff>190500</xdr:rowOff>
    </xdr:to>
    <xdr:pic macro="[0]!출력하기">
      <xdr:nvPicPr>
        <xdr:cNvPr id="26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2943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8CD050"/>
  </sheetPr>
  <dimension ref="A1:A8"/>
  <sheetViews>
    <sheetView showGridLines="0" tabSelected="1" workbookViewId="0"/>
  </sheetViews>
  <sheetFormatPr defaultColWidth="3.125" defaultRowHeight="20.100000000000001" customHeight="1" x14ac:dyDescent="0.3"/>
  <sheetData>
    <row r="1" ht="16.5" x14ac:dyDescent="0.3"/>
    <row r="2" ht="16.5" x14ac:dyDescent="0.3"/>
    <row r="3" ht="16.5" x14ac:dyDescent="0.3"/>
    <row r="4" ht="16.5" x14ac:dyDescent="0.3"/>
    <row r="5" ht="16.5" x14ac:dyDescent="0.3"/>
    <row r="6" ht="16.5" x14ac:dyDescent="0.3"/>
    <row r="7" ht="16.5" x14ac:dyDescent="0.3"/>
    <row r="8" ht="16.5" x14ac:dyDescent="0.3"/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6" tint="-0.499984740745262"/>
    <pageSetUpPr autoPageBreaks="0"/>
  </sheetPr>
  <dimension ref="B1:X74"/>
  <sheetViews>
    <sheetView showGridLines="0" workbookViewId="0">
      <pane ySplit="8" topLeftCell="A9" activePane="bottomLeft" state="frozen"/>
      <selection activeCell="A9" sqref="A9"/>
      <selection pane="bottomLeft"/>
    </sheetView>
  </sheetViews>
  <sheetFormatPr defaultColWidth="9" defaultRowHeight="17.100000000000001" customHeight="1" x14ac:dyDescent="0.3"/>
  <cols>
    <col min="1" max="1" width="0.875" style="1" customWidth="1"/>
    <col min="2" max="2" width="15.625" style="87" customWidth="1"/>
    <col min="3" max="22" width="6.625" style="104" customWidth="1"/>
    <col min="23" max="23" width="10.625" style="13" customWidth="1"/>
    <col min="24" max="24" width="10.875" style="13" bestFit="1" customWidth="1"/>
    <col min="25" max="16384" width="9" style="1"/>
  </cols>
  <sheetData>
    <row r="1" spans="2:24" ht="38.1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2:24" ht="38.1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:24" ht="6.9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2:24" ht="6.95" customHeight="1" x14ac:dyDescent="0.3"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1"/>
      <c r="X4" s="1"/>
    </row>
    <row r="5" spans="2:24" ht="17.100000000000001" customHeight="1" x14ac:dyDescent="0.3">
      <c r="B5" s="118" t="s">
        <v>120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1"/>
      <c r="X5" s="1"/>
    </row>
    <row r="6" spans="2:24" ht="6.95" customHeight="1" x14ac:dyDescent="0.3">
      <c r="B6" s="5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2:24" ht="17.100000000000001" customHeight="1" x14ac:dyDescent="0.3">
      <c r="B7" s="129" t="s">
        <v>52</v>
      </c>
      <c r="C7" s="130" t="s">
        <v>126</v>
      </c>
      <c r="D7" s="131"/>
      <c r="E7" s="131"/>
      <c r="F7" s="131"/>
      <c r="G7" s="132"/>
      <c r="H7" s="130" t="s">
        <v>141</v>
      </c>
      <c r="I7" s="131"/>
      <c r="J7" s="131"/>
      <c r="K7" s="131"/>
      <c r="L7" s="131"/>
      <c r="M7" s="131"/>
      <c r="N7" s="132"/>
      <c r="O7" s="130" t="s">
        <v>142</v>
      </c>
      <c r="P7" s="131"/>
      <c r="Q7" s="131"/>
      <c r="R7" s="131"/>
      <c r="S7" s="131"/>
      <c r="T7" s="131"/>
      <c r="U7" s="131"/>
      <c r="V7" s="132"/>
      <c r="W7" s="129" t="s">
        <v>124</v>
      </c>
      <c r="X7" s="129" t="s">
        <v>125</v>
      </c>
    </row>
    <row r="8" spans="2:24" ht="17.100000000000001" customHeight="1" x14ac:dyDescent="0.3">
      <c r="B8" s="129"/>
      <c r="C8" s="124" t="s">
        <v>127</v>
      </c>
      <c r="D8" s="124" t="s">
        <v>128</v>
      </c>
      <c r="E8" s="124" t="s">
        <v>129</v>
      </c>
      <c r="F8" s="124" t="s">
        <v>130</v>
      </c>
      <c r="G8" s="125" t="s">
        <v>140</v>
      </c>
      <c r="H8" s="125">
        <v>24</v>
      </c>
      <c r="I8" s="125">
        <v>26</v>
      </c>
      <c r="J8" s="125">
        <v>28</v>
      </c>
      <c r="K8" s="124">
        <v>30</v>
      </c>
      <c r="L8" s="124">
        <v>32</v>
      </c>
      <c r="M8" s="124">
        <v>34</v>
      </c>
      <c r="N8" s="126">
        <v>36</v>
      </c>
      <c r="O8" s="126">
        <v>220</v>
      </c>
      <c r="P8" s="126">
        <v>230</v>
      </c>
      <c r="Q8" s="126">
        <v>240</v>
      </c>
      <c r="R8" s="126">
        <v>250</v>
      </c>
      <c r="S8" s="126">
        <v>260</v>
      </c>
      <c r="T8" s="126">
        <v>270</v>
      </c>
      <c r="U8" s="126">
        <v>280</v>
      </c>
      <c r="V8" s="126">
        <v>290</v>
      </c>
      <c r="W8" s="129"/>
      <c r="X8" s="129"/>
    </row>
    <row r="9" spans="2:24" ht="17.100000000000001" customHeight="1" x14ac:dyDescent="0.3">
      <c r="B9" s="84" t="s">
        <v>143</v>
      </c>
      <c r="C9" s="101">
        <v>1</v>
      </c>
      <c r="D9" s="101">
        <v>1</v>
      </c>
      <c r="E9" s="101">
        <v>1</v>
      </c>
      <c r="F9" s="101">
        <v>1</v>
      </c>
      <c r="G9" s="101">
        <v>1</v>
      </c>
      <c r="H9" s="101"/>
      <c r="I9" s="101"/>
      <c r="J9" s="101"/>
      <c r="K9" s="101"/>
      <c r="L9" s="101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3">
        <v>45000</v>
      </c>
      <c r="X9" s="13">
        <v>55000</v>
      </c>
    </row>
    <row r="10" spans="2:24" ht="17.100000000000001" customHeight="1" x14ac:dyDescent="0.3">
      <c r="B10" s="84" t="s">
        <v>144</v>
      </c>
      <c r="C10" s="103"/>
      <c r="D10" s="103"/>
      <c r="E10" s="103"/>
      <c r="F10" s="103"/>
      <c r="G10" s="103"/>
      <c r="H10" s="103">
        <v>2</v>
      </c>
      <c r="I10" s="103">
        <v>1</v>
      </c>
      <c r="J10" s="103">
        <v>5</v>
      </c>
      <c r="K10" s="103">
        <v>6</v>
      </c>
      <c r="L10" s="103">
        <v>4</v>
      </c>
      <c r="M10" s="102">
        <v>3</v>
      </c>
      <c r="N10" s="102">
        <v>3</v>
      </c>
      <c r="O10" s="102"/>
      <c r="P10" s="102"/>
      <c r="Q10" s="102"/>
      <c r="R10" s="102"/>
      <c r="S10" s="102"/>
      <c r="T10" s="102"/>
      <c r="U10" s="102"/>
      <c r="V10" s="102"/>
      <c r="W10" s="13">
        <v>37000</v>
      </c>
      <c r="X10" s="13">
        <v>50000</v>
      </c>
    </row>
    <row r="11" spans="2:24" ht="17.100000000000001" customHeight="1" x14ac:dyDescent="0.3">
      <c r="B11" s="84" t="s">
        <v>145</v>
      </c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2"/>
      <c r="N11" s="102"/>
      <c r="O11" s="102">
        <v>3</v>
      </c>
      <c r="P11" s="102">
        <v>4</v>
      </c>
      <c r="Q11" s="102">
        <v>1</v>
      </c>
      <c r="R11" s="102">
        <v>1</v>
      </c>
      <c r="S11" s="102">
        <v>5</v>
      </c>
      <c r="T11" s="102">
        <v>7</v>
      </c>
      <c r="U11" s="102">
        <v>9</v>
      </c>
      <c r="V11" s="102">
        <v>1</v>
      </c>
      <c r="W11" s="13">
        <v>61000</v>
      </c>
      <c r="X11" s="13">
        <v>65000</v>
      </c>
    </row>
    <row r="12" spans="2:24" ht="17.100000000000001" customHeight="1" x14ac:dyDescent="0.3">
      <c r="B12" s="84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2"/>
      <c r="N12" s="102"/>
      <c r="O12" s="102"/>
      <c r="P12" s="102"/>
      <c r="Q12" s="102"/>
      <c r="R12" s="102"/>
      <c r="S12" s="102"/>
      <c r="T12" s="102"/>
      <c r="U12" s="102"/>
      <c r="V12" s="102"/>
    </row>
    <row r="13" spans="2:24" ht="17.100000000000001" customHeight="1" x14ac:dyDescent="0.3">
      <c r="B13" s="85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</row>
    <row r="14" spans="2:24" ht="17.100000000000001" customHeight="1" x14ac:dyDescent="0.3">
      <c r="B14" s="84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2"/>
      <c r="N14" s="102"/>
      <c r="O14" s="102"/>
      <c r="P14" s="102"/>
      <c r="Q14" s="102"/>
      <c r="R14" s="102"/>
      <c r="S14" s="102"/>
      <c r="T14" s="102"/>
      <c r="U14" s="102"/>
      <c r="V14" s="102"/>
    </row>
    <row r="15" spans="2:24" ht="17.100000000000001" customHeight="1" x14ac:dyDescent="0.3">
      <c r="B15" s="84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2"/>
      <c r="N15" s="102"/>
      <c r="O15" s="102"/>
      <c r="P15" s="102"/>
      <c r="Q15" s="102"/>
      <c r="R15" s="102"/>
      <c r="S15" s="102"/>
      <c r="T15" s="102"/>
      <c r="U15" s="102"/>
      <c r="V15" s="102"/>
    </row>
    <row r="16" spans="2:24" ht="17.100000000000001" customHeight="1" x14ac:dyDescent="0.3">
      <c r="B16" s="84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2"/>
      <c r="N16" s="102"/>
      <c r="O16" s="102"/>
      <c r="P16" s="102"/>
      <c r="Q16" s="102"/>
      <c r="R16" s="102"/>
      <c r="S16" s="102"/>
      <c r="T16" s="102"/>
      <c r="U16" s="102"/>
      <c r="V16" s="102"/>
    </row>
    <row r="17" spans="2:22" ht="17.100000000000001" customHeight="1" x14ac:dyDescent="0.3">
      <c r="B17" s="84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2"/>
      <c r="N17" s="102"/>
      <c r="O17" s="102"/>
      <c r="P17" s="102"/>
      <c r="Q17" s="102"/>
      <c r="R17" s="102"/>
      <c r="S17" s="102"/>
      <c r="T17" s="102"/>
      <c r="U17" s="102"/>
      <c r="V17" s="102"/>
    </row>
    <row r="18" spans="2:22" ht="17.100000000000001" customHeight="1" x14ac:dyDescent="0.3">
      <c r="B18" s="84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2"/>
      <c r="N18" s="102"/>
      <c r="O18" s="102"/>
      <c r="P18" s="102"/>
      <c r="Q18" s="102"/>
      <c r="R18" s="102"/>
      <c r="S18" s="102"/>
      <c r="T18" s="102"/>
      <c r="U18" s="102"/>
      <c r="V18" s="102"/>
    </row>
    <row r="19" spans="2:22" ht="17.100000000000001" customHeight="1" x14ac:dyDescent="0.3">
      <c r="B19" s="84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2"/>
      <c r="N19" s="102"/>
      <c r="O19" s="102"/>
      <c r="P19" s="102"/>
      <c r="Q19" s="102"/>
      <c r="R19" s="102"/>
      <c r="S19" s="102"/>
      <c r="T19" s="102"/>
      <c r="U19" s="102"/>
      <c r="V19" s="102"/>
    </row>
    <row r="20" spans="2:22" ht="17.100000000000001" customHeight="1" x14ac:dyDescent="0.3">
      <c r="B20" s="84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2"/>
      <c r="N20" s="102"/>
      <c r="O20" s="102"/>
      <c r="P20" s="102"/>
      <c r="Q20" s="102"/>
      <c r="R20" s="102"/>
      <c r="S20" s="102"/>
      <c r="T20" s="102"/>
      <c r="U20" s="102"/>
      <c r="V20" s="102"/>
    </row>
    <row r="21" spans="2:22" ht="17.100000000000001" customHeight="1" x14ac:dyDescent="0.3">
      <c r="B21" s="84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2"/>
      <c r="N21" s="102"/>
      <c r="O21" s="102"/>
      <c r="P21" s="102"/>
      <c r="Q21" s="102"/>
      <c r="R21" s="102"/>
      <c r="S21" s="102"/>
      <c r="T21" s="102"/>
      <c r="U21" s="102"/>
      <c r="V21" s="102"/>
    </row>
    <row r="22" spans="2:22" ht="17.100000000000001" customHeight="1" x14ac:dyDescent="0.3">
      <c r="B22" s="84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2"/>
      <c r="N22" s="102"/>
      <c r="O22" s="102"/>
      <c r="P22" s="102"/>
      <c r="Q22" s="102"/>
      <c r="R22" s="102"/>
      <c r="S22" s="102"/>
      <c r="T22" s="102"/>
      <c r="U22" s="102"/>
      <c r="V22" s="102"/>
    </row>
    <row r="23" spans="2:22" ht="17.100000000000001" customHeight="1" x14ac:dyDescent="0.3">
      <c r="B23" s="84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2"/>
      <c r="N23" s="102"/>
      <c r="O23" s="102"/>
      <c r="P23" s="102"/>
      <c r="Q23" s="102"/>
      <c r="R23" s="102"/>
      <c r="S23" s="102"/>
      <c r="T23" s="102"/>
      <c r="U23" s="102"/>
      <c r="V23" s="102"/>
    </row>
    <row r="24" spans="2:22" ht="17.100000000000001" customHeight="1" x14ac:dyDescent="0.3">
      <c r="B24" s="84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2"/>
      <c r="N24" s="102"/>
      <c r="O24" s="102"/>
      <c r="P24" s="102"/>
      <c r="Q24" s="102"/>
      <c r="R24" s="102"/>
      <c r="S24" s="102"/>
      <c r="T24" s="102"/>
      <c r="U24" s="102"/>
      <c r="V24" s="102"/>
    </row>
    <row r="25" spans="2:22" ht="17.100000000000001" customHeight="1" x14ac:dyDescent="0.3">
      <c r="B25" s="84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2"/>
      <c r="N25" s="102"/>
      <c r="O25" s="102"/>
      <c r="P25" s="102"/>
      <c r="Q25" s="102"/>
      <c r="R25" s="102"/>
      <c r="S25" s="102"/>
      <c r="T25" s="102"/>
      <c r="U25" s="102"/>
      <c r="V25" s="102"/>
    </row>
    <row r="26" spans="2:22" ht="17.100000000000001" customHeight="1" x14ac:dyDescent="0.3">
      <c r="B26" s="84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2"/>
      <c r="N26" s="102"/>
      <c r="O26" s="102"/>
      <c r="P26" s="102"/>
      <c r="Q26" s="102"/>
      <c r="R26" s="102"/>
      <c r="S26" s="102"/>
      <c r="T26" s="102"/>
      <c r="U26" s="102"/>
      <c r="V26" s="102"/>
    </row>
    <row r="27" spans="2:22" ht="17.100000000000001" customHeight="1" x14ac:dyDescent="0.3">
      <c r="B27" s="84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2"/>
      <c r="N27" s="102"/>
      <c r="O27" s="102"/>
      <c r="P27" s="102"/>
      <c r="Q27" s="102"/>
      <c r="R27" s="102"/>
      <c r="S27" s="102"/>
      <c r="T27" s="102"/>
      <c r="U27" s="102"/>
      <c r="V27" s="102"/>
    </row>
    <row r="28" spans="2:22" ht="17.100000000000001" customHeight="1" x14ac:dyDescent="0.3">
      <c r="B28" s="84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2"/>
      <c r="N28" s="102"/>
      <c r="O28" s="102"/>
      <c r="P28" s="102"/>
      <c r="Q28" s="102"/>
      <c r="R28" s="102"/>
      <c r="S28" s="102"/>
      <c r="T28" s="102"/>
      <c r="U28" s="102"/>
      <c r="V28" s="102"/>
    </row>
    <row r="29" spans="2:22" ht="17.100000000000001" customHeight="1" x14ac:dyDescent="0.3">
      <c r="B29" s="84"/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2"/>
      <c r="N29" s="102"/>
      <c r="O29" s="102"/>
      <c r="P29" s="102"/>
      <c r="Q29" s="102"/>
      <c r="R29" s="102"/>
      <c r="S29" s="102"/>
      <c r="T29" s="102"/>
      <c r="U29" s="102"/>
      <c r="V29" s="102"/>
    </row>
    <row r="30" spans="2:22" ht="17.100000000000001" customHeight="1" x14ac:dyDescent="0.3">
      <c r="B30" s="84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2"/>
      <c r="N30" s="102"/>
      <c r="O30" s="102"/>
      <c r="P30" s="102"/>
      <c r="Q30" s="102"/>
      <c r="R30" s="102"/>
      <c r="S30" s="102"/>
      <c r="T30" s="102"/>
      <c r="U30" s="102"/>
      <c r="V30" s="102"/>
    </row>
    <row r="31" spans="2:22" ht="17.100000000000001" customHeight="1" x14ac:dyDescent="0.3">
      <c r="B31" s="84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2"/>
      <c r="N31" s="102"/>
      <c r="O31" s="102"/>
      <c r="P31" s="102"/>
      <c r="Q31" s="102"/>
      <c r="R31" s="102"/>
      <c r="S31" s="102"/>
      <c r="T31" s="102"/>
      <c r="U31" s="102"/>
      <c r="V31" s="102"/>
    </row>
    <row r="32" spans="2:22" ht="17.100000000000001" customHeight="1" x14ac:dyDescent="0.3">
      <c r="B32" s="84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2"/>
      <c r="N32" s="102"/>
      <c r="O32" s="102"/>
      <c r="P32" s="102"/>
      <c r="Q32" s="102"/>
      <c r="R32" s="102"/>
      <c r="S32" s="102"/>
      <c r="T32" s="102"/>
      <c r="U32" s="102"/>
      <c r="V32" s="102"/>
    </row>
    <row r="33" spans="2:22" ht="17.100000000000001" customHeight="1" x14ac:dyDescent="0.3">
      <c r="B33" s="84"/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2"/>
      <c r="N33" s="102"/>
      <c r="O33" s="102"/>
      <c r="P33" s="102"/>
      <c r="Q33" s="102"/>
      <c r="R33" s="102"/>
      <c r="S33" s="102"/>
      <c r="T33" s="102"/>
      <c r="U33" s="102"/>
      <c r="V33" s="102"/>
    </row>
    <row r="34" spans="2:22" ht="17.100000000000001" customHeight="1" x14ac:dyDescent="0.3">
      <c r="B34" s="84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2"/>
      <c r="N34" s="102"/>
      <c r="O34" s="102"/>
      <c r="P34" s="102"/>
      <c r="Q34" s="102"/>
      <c r="R34" s="102"/>
      <c r="S34" s="102"/>
      <c r="T34" s="102"/>
      <c r="U34" s="102"/>
      <c r="V34" s="102"/>
    </row>
    <row r="35" spans="2:22" ht="17.100000000000001" customHeight="1" x14ac:dyDescent="0.3">
      <c r="B35" s="84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2"/>
      <c r="N35" s="102"/>
      <c r="O35" s="102"/>
      <c r="P35" s="102"/>
      <c r="Q35" s="102"/>
      <c r="R35" s="102"/>
      <c r="S35" s="102"/>
      <c r="T35" s="102"/>
      <c r="U35" s="102"/>
      <c r="V35" s="102"/>
    </row>
    <row r="36" spans="2:22" ht="17.100000000000001" customHeight="1" x14ac:dyDescent="0.3">
      <c r="B36" s="84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102"/>
      <c r="N36" s="102"/>
      <c r="O36" s="102"/>
      <c r="P36" s="102"/>
      <c r="Q36" s="102"/>
      <c r="R36" s="102"/>
      <c r="S36" s="102"/>
      <c r="T36" s="102"/>
      <c r="U36" s="102"/>
      <c r="V36" s="102"/>
    </row>
    <row r="37" spans="2:22" ht="17.100000000000001" customHeight="1" x14ac:dyDescent="0.3">
      <c r="B37" s="84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2"/>
      <c r="N37" s="102"/>
      <c r="O37" s="102"/>
      <c r="P37" s="102"/>
      <c r="Q37" s="102"/>
      <c r="R37" s="102"/>
      <c r="S37" s="102"/>
      <c r="T37" s="102"/>
      <c r="U37" s="102"/>
      <c r="V37" s="102"/>
    </row>
    <row r="38" spans="2:22" ht="17.100000000000001" customHeight="1" x14ac:dyDescent="0.3">
      <c r="B38" s="84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2"/>
      <c r="N38" s="102"/>
      <c r="O38" s="102"/>
      <c r="P38" s="102"/>
      <c r="Q38" s="102"/>
      <c r="R38" s="102"/>
      <c r="S38" s="102"/>
      <c r="T38" s="102"/>
      <c r="U38" s="102"/>
      <c r="V38" s="102"/>
    </row>
    <row r="39" spans="2:22" ht="17.100000000000001" customHeight="1" x14ac:dyDescent="0.3">
      <c r="B39" s="84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2"/>
      <c r="N39" s="102"/>
      <c r="O39" s="102"/>
      <c r="P39" s="102"/>
      <c r="Q39" s="102"/>
      <c r="R39" s="102"/>
      <c r="S39" s="102"/>
      <c r="T39" s="102"/>
      <c r="U39" s="102"/>
      <c r="V39" s="102"/>
    </row>
    <row r="40" spans="2:22" ht="17.100000000000001" customHeight="1" x14ac:dyDescent="0.3">
      <c r="B40" s="84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2"/>
      <c r="N40" s="102"/>
      <c r="O40" s="102"/>
      <c r="P40" s="102"/>
      <c r="Q40" s="102"/>
      <c r="R40" s="102"/>
      <c r="S40" s="102"/>
      <c r="T40" s="102"/>
      <c r="U40" s="102"/>
      <c r="V40" s="102"/>
    </row>
    <row r="41" spans="2:22" ht="17.100000000000001" customHeight="1" x14ac:dyDescent="0.3">
      <c r="B41" s="84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2"/>
      <c r="N41" s="102"/>
      <c r="O41" s="102"/>
      <c r="P41" s="102"/>
      <c r="Q41" s="102"/>
      <c r="R41" s="102"/>
      <c r="S41" s="102"/>
      <c r="T41" s="102"/>
      <c r="U41" s="102"/>
      <c r="V41" s="102"/>
    </row>
    <row r="42" spans="2:22" ht="17.100000000000001" customHeight="1" x14ac:dyDescent="0.3">
      <c r="B42" s="84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2"/>
      <c r="N42" s="102"/>
      <c r="O42" s="102"/>
      <c r="P42" s="102"/>
      <c r="Q42" s="102"/>
      <c r="R42" s="102"/>
      <c r="S42" s="102"/>
      <c r="T42" s="102"/>
      <c r="U42" s="102"/>
      <c r="V42" s="102"/>
    </row>
    <row r="43" spans="2:22" ht="17.100000000000001" customHeight="1" x14ac:dyDescent="0.3">
      <c r="B43" s="84"/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2"/>
      <c r="N43" s="102"/>
      <c r="O43" s="102"/>
      <c r="P43" s="102"/>
      <c r="Q43" s="102"/>
      <c r="R43" s="102"/>
      <c r="S43" s="102"/>
      <c r="T43" s="102"/>
      <c r="U43" s="102"/>
      <c r="V43" s="102"/>
    </row>
    <row r="44" spans="2:22" ht="17.100000000000001" customHeight="1" x14ac:dyDescent="0.3">
      <c r="B44" s="84"/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2"/>
      <c r="N44" s="102"/>
      <c r="O44" s="102"/>
      <c r="P44" s="102"/>
      <c r="Q44" s="102"/>
      <c r="R44" s="102"/>
      <c r="S44" s="102"/>
      <c r="T44" s="102"/>
      <c r="U44" s="102"/>
      <c r="V44" s="102"/>
    </row>
    <row r="45" spans="2:22" ht="17.100000000000001" customHeight="1" x14ac:dyDescent="0.3">
      <c r="B45" s="84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2"/>
      <c r="N45" s="102"/>
      <c r="O45" s="102"/>
      <c r="P45" s="102"/>
      <c r="Q45" s="102"/>
      <c r="R45" s="102"/>
      <c r="S45" s="102"/>
      <c r="T45" s="102"/>
      <c r="U45" s="102"/>
      <c r="V45" s="102"/>
    </row>
    <row r="46" spans="2:22" ht="17.100000000000001" customHeight="1" x14ac:dyDescent="0.3">
      <c r="B46" s="84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2"/>
      <c r="N46" s="102"/>
      <c r="O46" s="102"/>
      <c r="P46" s="102"/>
      <c r="Q46" s="102"/>
      <c r="R46" s="102"/>
      <c r="S46" s="102"/>
      <c r="T46" s="102"/>
      <c r="U46" s="102"/>
      <c r="V46" s="102"/>
    </row>
    <row r="47" spans="2:22" ht="17.100000000000001" customHeight="1" x14ac:dyDescent="0.3">
      <c r="B47" s="84"/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2"/>
      <c r="N47" s="102"/>
      <c r="O47" s="102"/>
      <c r="P47" s="102"/>
      <c r="Q47" s="102"/>
      <c r="R47" s="102"/>
      <c r="S47" s="102"/>
      <c r="T47" s="102"/>
      <c r="U47" s="102"/>
      <c r="V47" s="102"/>
    </row>
    <row r="48" spans="2:22" ht="17.100000000000001" customHeight="1" x14ac:dyDescent="0.3">
      <c r="B48" s="84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2"/>
      <c r="N48" s="102"/>
      <c r="O48" s="102"/>
      <c r="P48" s="102"/>
      <c r="Q48" s="102"/>
      <c r="R48" s="102"/>
      <c r="S48" s="102"/>
      <c r="T48" s="102"/>
      <c r="U48" s="102"/>
      <c r="V48" s="102"/>
    </row>
    <row r="49" spans="2:22" ht="17.100000000000001" customHeight="1" x14ac:dyDescent="0.3">
      <c r="B49" s="84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2"/>
      <c r="N49" s="102"/>
      <c r="O49" s="102"/>
      <c r="P49" s="102"/>
      <c r="Q49" s="102"/>
      <c r="R49" s="102"/>
      <c r="S49" s="102"/>
      <c r="T49" s="102"/>
      <c r="U49" s="102"/>
      <c r="V49" s="102"/>
    </row>
    <row r="50" spans="2:22" ht="17.100000000000001" customHeight="1" x14ac:dyDescent="0.3">
      <c r="B50" s="84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2"/>
      <c r="N50" s="102"/>
      <c r="O50" s="102"/>
      <c r="P50" s="102"/>
      <c r="Q50" s="102"/>
      <c r="R50" s="102"/>
      <c r="S50" s="102"/>
      <c r="T50" s="102"/>
      <c r="U50" s="102"/>
      <c r="V50" s="102"/>
    </row>
    <row r="51" spans="2:22" ht="17.100000000000001" customHeight="1" x14ac:dyDescent="0.3">
      <c r="B51" s="84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2"/>
      <c r="N51" s="102"/>
      <c r="O51" s="102"/>
      <c r="P51" s="102"/>
      <c r="Q51" s="102"/>
      <c r="R51" s="102"/>
      <c r="S51" s="102"/>
      <c r="T51" s="102"/>
      <c r="U51" s="102"/>
      <c r="V51" s="102"/>
    </row>
    <row r="52" spans="2:22" ht="17.100000000000001" customHeight="1" x14ac:dyDescent="0.3">
      <c r="B52" s="84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2"/>
      <c r="N52" s="102"/>
      <c r="O52" s="102"/>
      <c r="P52" s="102"/>
      <c r="Q52" s="102"/>
      <c r="R52" s="102"/>
      <c r="S52" s="102"/>
      <c r="T52" s="102"/>
      <c r="U52" s="102"/>
      <c r="V52" s="102"/>
    </row>
    <row r="53" spans="2:22" ht="17.100000000000001" customHeight="1" x14ac:dyDescent="0.3">
      <c r="B53" s="84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2"/>
      <c r="N53" s="102"/>
      <c r="O53" s="102"/>
      <c r="P53" s="102"/>
      <c r="Q53" s="102"/>
      <c r="R53" s="102"/>
      <c r="S53" s="102"/>
      <c r="T53" s="102"/>
      <c r="U53" s="102"/>
      <c r="V53" s="102"/>
    </row>
    <row r="54" spans="2:22" ht="17.100000000000001" customHeight="1" x14ac:dyDescent="0.3">
      <c r="B54" s="84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2"/>
      <c r="N54" s="102"/>
      <c r="O54" s="102"/>
      <c r="P54" s="102"/>
      <c r="Q54" s="102"/>
      <c r="R54" s="102"/>
      <c r="S54" s="102"/>
      <c r="T54" s="102"/>
      <c r="U54" s="102"/>
      <c r="V54" s="102"/>
    </row>
    <row r="55" spans="2:22" ht="17.100000000000001" customHeight="1" x14ac:dyDescent="0.3">
      <c r="B55" s="84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2"/>
      <c r="N55" s="102"/>
      <c r="O55" s="102"/>
      <c r="P55" s="102"/>
      <c r="Q55" s="102"/>
      <c r="R55" s="102"/>
      <c r="S55" s="102"/>
      <c r="T55" s="102"/>
      <c r="U55" s="102"/>
      <c r="V55" s="102"/>
    </row>
    <row r="56" spans="2:22" ht="17.100000000000001" customHeight="1" x14ac:dyDescent="0.3">
      <c r="B56" s="84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2"/>
      <c r="N56" s="102"/>
      <c r="O56" s="102"/>
      <c r="P56" s="102"/>
      <c r="Q56" s="102"/>
      <c r="R56" s="102"/>
      <c r="S56" s="102"/>
      <c r="T56" s="102"/>
      <c r="U56" s="102"/>
      <c r="V56" s="102"/>
    </row>
    <row r="57" spans="2:22" ht="17.100000000000001" customHeight="1" x14ac:dyDescent="0.3">
      <c r="B57" s="84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2"/>
      <c r="N57" s="102"/>
      <c r="O57" s="102"/>
      <c r="P57" s="102"/>
      <c r="Q57" s="102"/>
      <c r="R57" s="102"/>
      <c r="S57" s="102"/>
      <c r="T57" s="102"/>
      <c r="U57" s="102"/>
      <c r="V57" s="102"/>
    </row>
    <row r="58" spans="2:22" ht="17.100000000000001" customHeight="1" x14ac:dyDescent="0.3">
      <c r="B58" s="84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2"/>
      <c r="N58" s="102"/>
      <c r="O58" s="102"/>
      <c r="P58" s="102"/>
      <c r="Q58" s="102"/>
      <c r="R58" s="102"/>
      <c r="S58" s="102"/>
      <c r="T58" s="102"/>
      <c r="U58" s="102"/>
      <c r="V58" s="102"/>
    </row>
    <row r="59" spans="2:22" ht="17.100000000000001" customHeight="1" x14ac:dyDescent="0.3">
      <c r="B59" s="86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2"/>
      <c r="N59" s="102"/>
      <c r="O59" s="102"/>
      <c r="P59" s="102"/>
      <c r="Q59" s="102"/>
      <c r="R59" s="102"/>
      <c r="S59" s="102"/>
      <c r="T59" s="102"/>
      <c r="U59" s="102"/>
      <c r="V59" s="102"/>
    </row>
    <row r="60" spans="2:22" ht="17.100000000000001" customHeight="1" x14ac:dyDescent="0.3">
      <c r="B60" s="86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2"/>
      <c r="N60" s="102"/>
      <c r="O60" s="102"/>
      <c r="P60" s="102"/>
      <c r="Q60" s="102"/>
      <c r="R60" s="102"/>
      <c r="S60" s="102"/>
      <c r="T60" s="102"/>
      <c r="U60" s="102"/>
      <c r="V60" s="102"/>
    </row>
    <row r="61" spans="2:22" ht="17.100000000000001" customHeight="1" x14ac:dyDescent="0.3">
      <c r="B61" s="86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2"/>
      <c r="N61" s="102"/>
      <c r="O61" s="102"/>
      <c r="P61" s="102"/>
      <c r="Q61" s="102"/>
      <c r="R61" s="102"/>
      <c r="S61" s="102"/>
      <c r="T61" s="102"/>
      <c r="U61" s="102"/>
      <c r="V61" s="102"/>
    </row>
    <row r="62" spans="2:22" ht="17.100000000000001" customHeight="1" x14ac:dyDescent="0.3">
      <c r="B62" s="86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2"/>
      <c r="N62" s="102"/>
      <c r="O62" s="102"/>
      <c r="P62" s="102"/>
      <c r="Q62" s="102"/>
      <c r="R62" s="102"/>
      <c r="S62" s="102"/>
      <c r="T62" s="102"/>
      <c r="U62" s="102"/>
      <c r="V62" s="102"/>
    </row>
    <row r="63" spans="2:22" ht="17.100000000000001" customHeight="1" x14ac:dyDescent="0.3">
      <c r="B63" s="84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2"/>
      <c r="N63" s="102"/>
      <c r="O63" s="102"/>
      <c r="P63" s="102"/>
      <c r="Q63" s="102"/>
      <c r="R63" s="102"/>
      <c r="S63" s="102"/>
      <c r="T63" s="102"/>
      <c r="U63" s="102"/>
      <c r="V63" s="102"/>
    </row>
    <row r="64" spans="2:22" ht="17.100000000000001" customHeight="1" x14ac:dyDescent="0.3">
      <c r="B64" s="84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2"/>
      <c r="N64" s="102"/>
      <c r="O64" s="102"/>
      <c r="P64" s="102"/>
      <c r="Q64" s="102"/>
      <c r="R64" s="102"/>
      <c r="S64" s="102"/>
      <c r="T64" s="102"/>
      <c r="U64" s="102"/>
      <c r="V64" s="102"/>
    </row>
    <row r="65" spans="2:22" ht="17.100000000000001" customHeight="1" x14ac:dyDescent="0.3">
      <c r="B65" s="84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2"/>
      <c r="N65" s="102"/>
      <c r="O65" s="102"/>
      <c r="P65" s="102"/>
      <c r="Q65" s="102"/>
      <c r="R65" s="102"/>
      <c r="S65" s="102"/>
      <c r="T65" s="102"/>
      <c r="U65" s="102"/>
      <c r="V65" s="102"/>
    </row>
    <row r="66" spans="2:22" ht="17.100000000000001" customHeight="1" x14ac:dyDescent="0.3">
      <c r="B66" s="83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</row>
    <row r="67" spans="2:22" ht="17.100000000000001" customHeight="1" x14ac:dyDescent="0.3">
      <c r="B67" s="83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</row>
    <row r="68" spans="2:22" ht="17.100000000000001" customHeight="1" x14ac:dyDescent="0.3">
      <c r="B68" s="83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</row>
    <row r="69" spans="2:22" ht="17.100000000000001" customHeight="1" x14ac:dyDescent="0.3">
      <c r="B69" s="83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</row>
    <row r="70" spans="2:22" ht="17.100000000000001" customHeight="1" x14ac:dyDescent="0.3">
      <c r="B70" s="83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</row>
    <row r="71" spans="2:22" ht="17.100000000000001" customHeight="1" x14ac:dyDescent="0.3">
      <c r="B71" s="83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</row>
    <row r="72" spans="2:22" ht="17.100000000000001" customHeight="1" x14ac:dyDescent="0.3">
      <c r="B72" s="83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</row>
    <row r="73" spans="2:22" ht="17.100000000000001" customHeight="1" x14ac:dyDescent="0.3">
      <c r="B73" s="83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</row>
    <row r="74" spans="2:22" ht="17.100000000000001" customHeight="1" x14ac:dyDescent="0.3">
      <c r="B74" s="83"/>
      <c r="C74" s="102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</row>
  </sheetData>
  <sortState ref="B9:O65">
    <sortCondition ref="B9:B65"/>
  </sortState>
  <mergeCells count="6">
    <mergeCell ref="B7:B8"/>
    <mergeCell ref="W7:W8"/>
    <mergeCell ref="X7:X8"/>
    <mergeCell ref="C7:G7"/>
    <mergeCell ref="H7:N7"/>
    <mergeCell ref="O7:V7"/>
  </mergeCells>
  <phoneticPr fontId="1" type="noConversion"/>
  <conditionalFormatting sqref="B9:V1048576">
    <cfRule type="expression" dxfId="5" priority="1">
      <formula>$B9&lt;&gt;""</formula>
    </cfRule>
  </conditionalFormatting>
  <printOptions horizontalCentered="1"/>
  <pageMargins left="0.47244094488188981" right="0.47244094488188981" top="0.59055118110236227" bottom="0.59055118110236227" header="0.39370078740157483" footer="0.39370078740157483"/>
  <pageSetup paperSize="9" orientation="landscape" r:id="rId1"/>
  <headerFooter>
    <oddFooter>&amp;C&amp;"-,굵게"&amp;10&amp;P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6" tint="-0.499984740745262"/>
    <pageSetUpPr autoPageBreaks="0"/>
  </sheetPr>
  <dimension ref="B1:I11"/>
  <sheetViews>
    <sheetView showGridLines="0" workbookViewId="0">
      <pane ySplit="7" topLeftCell="A8" activePane="bottomLeft" state="frozen"/>
      <selection activeCell="A9" sqref="A9"/>
      <selection pane="bottomLeft"/>
    </sheetView>
  </sheetViews>
  <sheetFormatPr defaultColWidth="9" defaultRowHeight="17.100000000000001" customHeight="1" x14ac:dyDescent="0.3"/>
  <cols>
    <col min="1" max="1" width="0.875" style="1" customWidth="1"/>
    <col min="2" max="2" width="5.625" style="3" customWidth="1"/>
    <col min="3" max="3" width="20.625" style="3" customWidth="1"/>
    <col min="4" max="4" width="10.625" style="3" customWidth="1"/>
    <col min="5" max="5" width="13.625" style="3" customWidth="1"/>
    <col min="6" max="6" width="45.625" style="2" customWidth="1"/>
    <col min="7" max="7" width="20.625" style="2" customWidth="1"/>
    <col min="8" max="9" width="10.625" style="1" customWidth="1"/>
    <col min="10" max="16384" width="9" style="1"/>
  </cols>
  <sheetData>
    <row r="1" spans="2:9" ht="38.1" customHeight="1" x14ac:dyDescent="0.3">
      <c r="B1" s="6"/>
      <c r="C1" s="1"/>
      <c r="D1" s="6"/>
      <c r="E1" s="6"/>
      <c r="F1" s="1"/>
      <c r="G1" s="1"/>
    </row>
    <row r="2" spans="2:9" ht="38.1" customHeight="1" x14ac:dyDescent="0.3">
      <c r="B2" s="6"/>
      <c r="C2" s="1"/>
      <c r="D2" s="6"/>
      <c r="E2" s="6"/>
      <c r="F2" s="1"/>
      <c r="G2" s="1"/>
    </row>
    <row r="3" spans="2:9" ht="6.95" customHeight="1" x14ac:dyDescent="0.3">
      <c r="B3" s="6"/>
      <c r="C3" s="1"/>
      <c r="D3" s="6"/>
      <c r="E3" s="6"/>
      <c r="F3" s="1"/>
      <c r="G3" s="1"/>
    </row>
    <row r="4" spans="2:9" ht="6.95" customHeight="1" x14ac:dyDescent="0.3">
      <c r="B4" s="6"/>
      <c r="C4" s="1"/>
      <c r="D4" s="6"/>
      <c r="E4" s="6"/>
      <c r="F4" s="1"/>
      <c r="G4" s="1"/>
    </row>
    <row r="5" spans="2:9" ht="17.100000000000001" customHeight="1" x14ac:dyDescent="0.3">
      <c r="B5" s="118" t="s">
        <v>121</v>
      </c>
      <c r="C5" s="1"/>
      <c r="D5" s="6"/>
      <c r="E5" s="6"/>
      <c r="F5" s="1"/>
      <c r="G5" s="1"/>
    </row>
    <row r="6" spans="2:9" ht="6.95" customHeight="1" x14ac:dyDescent="0.3">
      <c r="B6" s="6"/>
      <c r="C6" s="1"/>
      <c r="D6" s="6"/>
      <c r="E6" s="6"/>
      <c r="F6" s="1"/>
      <c r="G6" s="1"/>
    </row>
    <row r="7" spans="2:9" ht="17.100000000000001" customHeight="1" x14ac:dyDescent="0.3">
      <c r="B7" s="4" t="s">
        <v>2</v>
      </c>
      <c r="C7" s="4" t="s">
        <v>93</v>
      </c>
      <c r="D7" s="4" t="s">
        <v>3</v>
      </c>
      <c r="E7" s="4" t="s">
        <v>0</v>
      </c>
      <c r="F7" s="4" t="s">
        <v>4</v>
      </c>
      <c r="G7" s="4" t="s">
        <v>1</v>
      </c>
      <c r="H7" s="7"/>
      <c r="I7" s="7"/>
    </row>
    <row r="8" spans="2:9" ht="17.100000000000001" customHeight="1" x14ac:dyDescent="0.3">
      <c r="B8" s="3">
        <v>1</v>
      </c>
      <c r="C8" s="3" t="s">
        <v>64</v>
      </c>
      <c r="D8" s="3" t="s">
        <v>38</v>
      </c>
      <c r="E8" s="3" t="s">
        <v>74</v>
      </c>
      <c r="F8" s="2" t="s">
        <v>78</v>
      </c>
    </row>
    <row r="9" spans="2:9" ht="17.100000000000001" customHeight="1" x14ac:dyDescent="0.3">
      <c r="B9" s="3">
        <v>2</v>
      </c>
      <c r="C9" s="3" t="s">
        <v>66</v>
      </c>
      <c r="D9" s="3" t="s">
        <v>70</v>
      </c>
      <c r="E9" s="3" t="s">
        <v>75</v>
      </c>
      <c r="F9" s="2" t="s">
        <v>79</v>
      </c>
    </row>
    <row r="10" spans="2:9" ht="17.100000000000001" customHeight="1" x14ac:dyDescent="0.3">
      <c r="B10" s="3">
        <v>3</v>
      </c>
      <c r="C10" s="3" t="s">
        <v>68</v>
      </c>
      <c r="D10" s="3" t="s">
        <v>72</v>
      </c>
      <c r="E10" s="3" t="s">
        <v>76</v>
      </c>
      <c r="F10" s="2" t="s">
        <v>80</v>
      </c>
    </row>
    <row r="11" spans="2:9" ht="17.100000000000001" customHeight="1" x14ac:dyDescent="0.3">
      <c r="B11" s="3">
        <v>4</v>
      </c>
      <c r="C11" s="3" t="s">
        <v>69</v>
      </c>
      <c r="D11" s="3" t="s">
        <v>73</v>
      </c>
      <c r="E11" s="3" t="s">
        <v>77</v>
      </c>
      <c r="F11" s="2" t="s">
        <v>81</v>
      </c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-0.499984740745262"/>
    <pageSetUpPr autoPageBreaks="0"/>
  </sheetPr>
  <dimension ref="B1:I514"/>
  <sheetViews>
    <sheetView showGridLines="0" workbookViewId="0">
      <pane ySplit="7" topLeftCell="A8" activePane="bottomLeft" state="frozen"/>
      <selection activeCell="A9" sqref="A9"/>
      <selection pane="bottomLeft"/>
    </sheetView>
  </sheetViews>
  <sheetFormatPr defaultColWidth="9" defaultRowHeight="17.100000000000001" customHeight="1" x14ac:dyDescent="0.3"/>
  <cols>
    <col min="1" max="1" width="0.875" style="1" customWidth="1"/>
    <col min="2" max="2" width="5.625" style="3" customWidth="1"/>
    <col min="3" max="3" width="20.625" style="3" customWidth="1"/>
    <col min="4" max="4" width="10.625" style="3" customWidth="1"/>
    <col min="5" max="5" width="13.625" style="3" customWidth="1"/>
    <col min="6" max="6" width="45.625" style="2" customWidth="1"/>
    <col min="7" max="7" width="20.625" style="2" customWidth="1"/>
    <col min="8" max="9" width="10.625" style="1" customWidth="1"/>
    <col min="10" max="16384" width="9" style="1"/>
  </cols>
  <sheetData>
    <row r="1" spans="2:9" ht="38.1" customHeight="1" x14ac:dyDescent="0.3">
      <c r="B1" s="6"/>
      <c r="C1" s="1"/>
      <c r="D1" s="6"/>
      <c r="E1" s="6"/>
      <c r="F1" s="1"/>
      <c r="G1" s="1"/>
    </row>
    <row r="2" spans="2:9" ht="38.1" customHeight="1" x14ac:dyDescent="0.3">
      <c r="B2" s="6"/>
      <c r="C2" s="1"/>
      <c r="D2" s="6"/>
      <c r="E2" s="6"/>
      <c r="F2" s="1"/>
      <c r="G2" s="1"/>
    </row>
    <row r="3" spans="2:9" ht="6.95" customHeight="1" x14ac:dyDescent="0.3">
      <c r="B3" s="6"/>
      <c r="C3" s="1"/>
      <c r="D3" s="6"/>
      <c r="E3" s="6"/>
      <c r="F3" s="1"/>
      <c r="G3" s="1"/>
    </row>
    <row r="4" spans="2:9" ht="6.95" customHeight="1" x14ac:dyDescent="0.3">
      <c r="B4" s="6"/>
      <c r="C4" s="1"/>
      <c r="D4" s="6"/>
      <c r="E4" s="6"/>
      <c r="F4" s="1"/>
      <c r="G4" s="1"/>
    </row>
    <row r="5" spans="2:9" ht="17.100000000000001" customHeight="1" x14ac:dyDescent="0.3">
      <c r="B5" s="118" t="s">
        <v>122</v>
      </c>
      <c r="C5" s="1"/>
      <c r="D5" s="6"/>
      <c r="E5" s="6"/>
      <c r="F5" s="1"/>
      <c r="G5" s="1"/>
    </row>
    <row r="6" spans="2:9" ht="6.95" customHeight="1" x14ac:dyDescent="0.3">
      <c r="B6" s="6"/>
      <c r="C6" s="1"/>
      <c r="D6" s="6"/>
      <c r="E6" s="6"/>
      <c r="F6" s="1"/>
      <c r="G6" s="1"/>
    </row>
    <row r="7" spans="2:9" ht="17.100000000000001" customHeight="1" x14ac:dyDescent="0.3">
      <c r="B7" s="4" t="s">
        <v>2</v>
      </c>
      <c r="C7" s="4" t="s">
        <v>94</v>
      </c>
      <c r="D7" s="4" t="s">
        <v>3</v>
      </c>
      <c r="E7" s="4" t="s">
        <v>0</v>
      </c>
      <c r="F7" s="4" t="s">
        <v>4</v>
      </c>
      <c r="G7" s="4" t="s">
        <v>1</v>
      </c>
      <c r="H7" s="7"/>
      <c r="I7" s="7"/>
    </row>
    <row r="8" spans="2:9" ht="17.100000000000001" customHeight="1" x14ac:dyDescent="0.3">
      <c r="B8" s="3">
        <v>1</v>
      </c>
      <c r="C8" s="3" t="s">
        <v>82</v>
      </c>
      <c r="D8" s="3" t="s">
        <v>87</v>
      </c>
      <c r="E8" s="3" t="s">
        <v>91</v>
      </c>
      <c r="F8" s="2" t="s">
        <v>78</v>
      </c>
    </row>
    <row r="9" spans="2:9" ht="17.100000000000001" customHeight="1" x14ac:dyDescent="0.3">
      <c r="B9" s="3">
        <v>2</v>
      </c>
      <c r="C9" s="3" t="s">
        <v>84</v>
      </c>
      <c r="D9" s="3" t="s">
        <v>88</v>
      </c>
      <c r="E9" s="3" t="s">
        <v>75</v>
      </c>
      <c r="F9" s="2" t="s">
        <v>79</v>
      </c>
    </row>
    <row r="10" spans="2:9" ht="17.100000000000001" customHeight="1" x14ac:dyDescent="0.3">
      <c r="B10" s="3">
        <v>3</v>
      </c>
      <c r="C10" s="3" t="s">
        <v>85</v>
      </c>
      <c r="D10" s="3" t="s">
        <v>89</v>
      </c>
      <c r="E10" s="3" t="s">
        <v>76</v>
      </c>
      <c r="F10" s="2" t="s">
        <v>80</v>
      </c>
    </row>
    <row r="11" spans="2:9" ht="17.100000000000001" customHeight="1" x14ac:dyDescent="0.3">
      <c r="B11" s="3">
        <v>4</v>
      </c>
      <c r="C11" s="3" t="s">
        <v>86</v>
      </c>
      <c r="D11" s="3" t="s">
        <v>90</v>
      </c>
      <c r="E11" s="3" t="s">
        <v>77</v>
      </c>
      <c r="F11" s="2" t="s">
        <v>81</v>
      </c>
    </row>
    <row r="97" spans="9:9" ht="17.100000000000001" customHeight="1" x14ac:dyDescent="0.3">
      <c r="I97"/>
    </row>
    <row r="98" spans="9:9" ht="17.100000000000001" customHeight="1" x14ac:dyDescent="0.3">
      <c r="I98"/>
    </row>
    <row r="99" spans="9:9" ht="17.100000000000001" customHeight="1" x14ac:dyDescent="0.3">
      <c r="I99"/>
    </row>
    <row r="100" spans="9:9" ht="17.100000000000001" customHeight="1" x14ac:dyDescent="0.3">
      <c r="I100"/>
    </row>
    <row r="101" spans="9:9" ht="17.100000000000001" customHeight="1" x14ac:dyDescent="0.3">
      <c r="I101"/>
    </row>
    <row r="102" spans="9:9" ht="17.100000000000001" customHeight="1" x14ac:dyDescent="0.3">
      <c r="I102"/>
    </row>
    <row r="103" spans="9:9" ht="17.100000000000001" customHeight="1" x14ac:dyDescent="0.3">
      <c r="I103"/>
    </row>
    <row r="104" spans="9:9" ht="17.100000000000001" customHeight="1" x14ac:dyDescent="0.3">
      <c r="I104"/>
    </row>
    <row r="105" spans="9:9" ht="17.100000000000001" customHeight="1" x14ac:dyDescent="0.3">
      <c r="I105"/>
    </row>
    <row r="106" spans="9:9" ht="17.100000000000001" customHeight="1" x14ac:dyDescent="0.3">
      <c r="I106"/>
    </row>
    <row r="107" spans="9:9" ht="17.100000000000001" customHeight="1" x14ac:dyDescent="0.3">
      <c r="I107"/>
    </row>
    <row r="108" spans="9:9" ht="17.100000000000001" customHeight="1" x14ac:dyDescent="0.3">
      <c r="I108"/>
    </row>
    <row r="109" spans="9:9" ht="17.100000000000001" customHeight="1" x14ac:dyDescent="0.3">
      <c r="I109"/>
    </row>
    <row r="110" spans="9:9" ht="17.100000000000001" customHeight="1" x14ac:dyDescent="0.3">
      <c r="I110"/>
    </row>
    <row r="111" spans="9:9" ht="17.100000000000001" customHeight="1" x14ac:dyDescent="0.3">
      <c r="I111"/>
    </row>
    <row r="112" spans="9:9" ht="17.100000000000001" customHeight="1" x14ac:dyDescent="0.3">
      <c r="I112"/>
    </row>
    <row r="113" spans="9:9" ht="17.100000000000001" customHeight="1" x14ac:dyDescent="0.3">
      <c r="I113"/>
    </row>
    <row r="114" spans="9:9" ht="17.100000000000001" customHeight="1" x14ac:dyDescent="0.3">
      <c r="I114"/>
    </row>
    <row r="115" spans="9:9" ht="17.100000000000001" customHeight="1" x14ac:dyDescent="0.3">
      <c r="I115"/>
    </row>
    <row r="116" spans="9:9" ht="17.100000000000001" customHeight="1" x14ac:dyDescent="0.3">
      <c r="I116"/>
    </row>
    <row r="117" spans="9:9" ht="17.100000000000001" customHeight="1" x14ac:dyDescent="0.3">
      <c r="I117"/>
    </row>
    <row r="118" spans="9:9" ht="17.100000000000001" customHeight="1" x14ac:dyDescent="0.3">
      <c r="I118"/>
    </row>
    <row r="119" spans="9:9" ht="17.100000000000001" customHeight="1" x14ac:dyDescent="0.3">
      <c r="I119"/>
    </row>
    <row r="120" spans="9:9" ht="17.100000000000001" customHeight="1" x14ac:dyDescent="0.3">
      <c r="I120"/>
    </row>
    <row r="121" spans="9:9" ht="17.100000000000001" customHeight="1" x14ac:dyDescent="0.3">
      <c r="I121"/>
    </row>
    <row r="122" spans="9:9" ht="17.100000000000001" customHeight="1" x14ac:dyDescent="0.3">
      <c r="I122"/>
    </row>
    <row r="123" spans="9:9" ht="17.100000000000001" customHeight="1" x14ac:dyDescent="0.3">
      <c r="I123"/>
    </row>
    <row r="124" spans="9:9" ht="17.100000000000001" customHeight="1" x14ac:dyDescent="0.3">
      <c r="I124"/>
    </row>
    <row r="125" spans="9:9" ht="17.100000000000001" customHeight="1" x14ac:dyDescent="0.3">
      <c r="I125"/>
    </row>
    <row r="126" spans="9:9" ht="17.100000000000001" customHeight="1" x14ac:dyDescent="0.3">
      <c r="I126"/>
    </row>
    <row r="127" spans="9:9" ht="17.100000000000001" customHeight="1" x14ac:dyDescent="0.3">
      <c r="I127"/>
    </row>
    <row r="128" spans="9:9" ht="17.100000000000001" customHeight="1" x14ac:dyDescent="0.3">
      <c r="I128"/>
    </row>
    <row r="129" spans="9:9" ht="17.100000000000001" customHeight="1" x14ac:dyDescent="0.3">
      <c r="I129"/>
    </row>
    <row r="130" spans="9:9" ht="17.100000000000001" customHeight="1" x14ac:dyDescent="0.3">
      <c r="I130"/>
    </row>
    <row r="131" spans="9:9" ht="17.100000000000001" customHeight="1" x14ac:dyDescent="0.3">
      <c r="I131"/>
    </row>
    <row r="132" spans="9:9" ht="17.100000000000001" customHeight="1" x14ac:dyDescent="0.3">
      <c r="I132"/>
    </row>
    <row r="133" spans="9:9" ht="17.100000000000001" customHeight="1" x14ac:dyDescent="0.3">
      <c r="I133"/>
    </row>
    <row r="134" spans="9:9" ht="17.100000000000001" customHeight="1" x14ac:dyDescent="0.3">
      <c r="I134"/>
    </row>
    <row r="135" spans="9:9" ht="17.100000000000001" customHeight="1" x14ac:dyDescent="0.3">
      <c r="I135"/>
    </row>
    <row r="136" spans="9:9" ht="17.100000000000001" customHeight="1" x14ac:dyDescent="0.3">
      <c r="I136"/>
    </row>
    <row r="137" spans="9:9" ht="17.100000000000001" customHeight="1" x14ac:dyDescent="0.3">
      <c r="I137"/>
    </row>
    <row r="138" spans="9:9" ht="17.100000000000001" customHeight="1" x14ac:dyDescent="0.3">
      <c r="I138"/>
    </row>
    <row r="139" spans="9:9" ht="17.100000000000001" customHeight="1" x14ac:dyDescent="0.3">
      <c r="I139"/>
    </row>
    <row r="140" spans="9:9" ht="17.100000000000001" customHeight="1" x14ac:dyDescent="0.3">
      <c r="I140"/>
    </row>
    <row r="141" spans="9:9" ht="17.100000000000001" customHeight="1" x14ac:dyDescent="0.3">
      <c r="I141"/>
    </row>
    <row r="142" spans="9:9" ht="17.100000000000001" customHeight="1" x14ac:dyDescent="0.3">
      <c r="I142"/>
    </row>
    <row r="143" spans="9:9" ht="17.100000000000001" customHeight="1" x14ac:dyDescent="0.3">
      <c r="I143"/>
    </row>
    <row r="144" spans="9:9" ht="17.100000000000001" customHeight="1" x14ac:dyDescent="0.3">
      <c r="I144"/>
    </row>
    <row r="145" spans="9:9" ht="17.100000000000001" customHeight="1" x14ac:dyDescent="0.3">
      <c r="I145"/>
    </row>
    <row r="146" spans="9:9" ht="17.100000000000001" customHeight="1" x14ac:dyDescent="0.3">
      <c r="I146"/>
    </row>
    <row r="147" spans="9:9" ht="17.100000000000001" customHeight="1" x14ac:dyDescent="0.3">
      <c r="I147"/>
    </row>
    <row r="148" spans="9:9" ht="17.100000000000001" customHeight="1" x14ac:dyDescent="0.3">
      <c r="I148"/>
    </row>
    <row r="149" spans="9:9" ht="17.100000000000001" customHeight="1" x14ac:dyDescent="0.3">
      <c r="I149"/>
    </row>
    <row r="150" spans="9:9" ht="17.100000000000001" customHeight="1" x14ac:dyDescent="0.3">
      <c r="I150"/>
    </row>
    <row r="151" spans="9:9" ht="17.100000000000001" customHeight="1" x14ac:dyDescent="0.3">
      <c r="I151"/>
    </row>
    <row r="152" spans="9:9" ht="17.100000000000001" customHeight="1" x14ac:dyDescent="0.3">
      <c r="I152"/>
    </row>
    <row r="153" spans="9:9" ht="17.100000000000001" customHeight="1" x14ac:dyDescent="0.3">
      <c r="I153"/>
    </row>
    <row r="154" spans="9:9" ht="17.100000000000001" customHeight="1" x14ac:dyDescent="0.3">
      <c r="I154"/>
    </row>
    <row r="155" spans="9:9" ht="17.100000000000001" customHeight="1" x14ac:dyDescent="0.3">
      <c r="I155"/>
    </row>
    <row r="156" spans="9:9" ht="17.100000000000001" customHeight="1" x14ac:dyDescent="0.3">
      <c r="I156"/>
    </row>
    <row r="157" spans="9:9" ht="17.100000000000001" customHeight="1" x14ac:dyDescent="0.3">
      <c r="I157"/>
    </row>
    <row r="158" spans="9:9" ht="17.100000000000001" customHeight="1" x14ac:dyDescent="0.3">
      <c r="I158"/>
    </row>
    <row r="159" spans="9:9" ht="17.100000000000001" customHeight="1" x14ac:dyDescent="0.3">
      <c r="I159"/>
    </row>
    <row r="160" spans="9:9" ht="17.100000000000001" customHeight="1" x14ac:dyDescent="0.3">
      <c r="I160"/>
    </row>
    <row r="161" spans="9:9" ht="17.100000000000001" customHeight="1" x14ac:dyDescent="0.3">
      <c r="I161"/>
    </row>
    <row r="162" spans="9:9" ht="17.100000000000001" customHeight="1" x14ac:dyDescent="0.3">
      <c r="I162"/>
    </row>
    <row r="163" spans="9:9" ht="17.100000000000001" customHeight="1" x14ac:dyDescent="0.3">
      <c r="I163"/>
    </row>
    <row r="164" spans="9:9" ht="17.100000000000001" customHeight="1" x14ac:dyDescent="0.3">
      <c r="I164"/>
    </row>
    <row r="165" spans="9:9" ht="17.100000000000001" customHeight="1" x14ac:dyDescent="0.3">
      <c r="I165"/>
    </row>
    <row r="166" spans="9:9" ht="17.100000000000001" customHeight="1" x14ac:dyDescent="0.3">
      <c r="I166"/>
    </row>
    <row r="167" spans="9:9" ht="17.100000000000001" customHeight="1" x14ac:dyDescent="0.3">
      <c r="I167"/>
    </row>
    <row r="168" spans="9:9" ht="17.100000000000001" customHeight="1" x14ac:dyDescent="0.3">
      <c r="I168"/>
    </row>
    <row r="169" spans="9:9" ht="17.100000000000001" customHeight="1" x14ac:dyDescent="0.3">
      <c r="I169"/>
    </row>
    <row r="170" spans="9:9" ht="17.100000000000001" customHeight="1" x14ac:dyDescent="0.3">
      <c r="I170"/>
    </row>
    <row r="171" spans="9:9" ht="17.100000000000001" customHeight="1" x14ac:dyDescent="0.3">
      <c r="I171"/>
    </row>
    <row r="172" spans="9:9" ht="17.100000000000001" customHeight="1" x14ac:dyDescent="0.3">
      <c r="I172"/>
    </row>
    <row r="173" spans="9:9" ht="17.100000000000001" customHeight="1" x14ac:dyDescent="0.3">
      <c r="I173"/>
    </row>
    <row r="174" spans="9:9" ht="17.100000000000001" customHeight="1" x14ac:dyDescent="0.3">
      <c r="I174"/>
    </row>
    <row r="175" spans="9:9" ht="17.100000000000001" customHeight="1" x14ac:dyDescent="0.3">
      <c r="I175"/>
    </row>
    <row r="176" spans="9:9" ht="17.100000000000001" customHeight="1" x14ac:dyDescent="0.3">
      <c r="I176"/>
    </row>
    <row r="177" spans="9:9" ht="17.100000000000001" customHeight="1" x14ac:dyDescent="0.3">
      <c r="I177"/>
    </row>
    <row r="178" spans="9:9" ht="17.100000000000001" customHeight="1" x14ac:dyDescent="0.3">
      <c r="I178"/>
    </row>
    <row r="179" spans="9:9" ht="17.100000000000001" customHeight="1" x14ac:dyDescent="0.3">
      <c r="I179"/>
    </row>
    <row r="180" spans="9:9" ht="17.100000000000001" customHeight="1" x14ac:dyDescent="0.3">
      <c r="I180"/>
    </row>
    <row r="181" spans="9:9" ht="17.100000000000001" customHeight="1" x14ac:dyDescent="0.3">
      <c r="I181"/>
    </row>
    <row r="182" spans="9:9" ht="17.100000000000001" customHeight="1" x14ac:dyDescent="0.3">
      <c r="I182"/>
    </row>
    <row r="183" spans="9:9" ht="17.100000000000001" customHeight="1" x14ac:dyDescent="0.3">
      <c r="I183"/>
    </row>
    <row r="184" spans="9:9" ht="17.100000000000001" customHeight="1" x14ac:dyDescent="0.3">
      <c r="I184"/>
    </row>
    <row r="185" spans="9:9" ht="17.100000000000001" customHeight="1" x14ac:dyDescent="0.3">
      <c r="I185"/>
    </row>
    <row r="186" spans="9:9" ht="17.100000000000001" customHeight="1" x14ac:dyDescent="0.3">
      <c r="I186"/>
    </row>
    <row r="187" spans="9:9" ht="17.100000000000001" customHeight="1" x14ac:dyDescent="0.3">
      <c r="I187"/>
    </row>
    <row r="188" spans="9:9" ht="17.100000000000001" customHeight="1" x14ac:dyDescent="0.3">
      <c r="I188"/>
    </row>
    <row r="189" spans="9:9" ht="17.100000000000001" customHeight="1" x14ac:dyDescent="0.3">
      <c r="I189"/>
    </row>
    <row r="190" spans="9:9" ht="17.100000000000001" customHeight="1" x14ac:dyDescent="0.3">
      <c r="I190"/>
    </row>
    <row r="191" spans="9:9" ht="17.100000000000001" customHeight="1" x14ac:dyDescent="0.3">
      <c r="I191"/>
    </row>
    <row r="192" spans="9:9" ht="17.100000000000001" customHeight="1" x14ac:dyDescent="0.3">
      <c r="I192"/>
    </row>
    <row r="193" spans="9:9" ht="17.100000000000001" customHeight="1" x14ac:dyDescent="0.3">
      <c r="I193"/>
    </row>
    <row r="194" spans="9:9" ht="17.100000000000001" customHeight="1" x14ac:dyDescent="0.3">
      <c r="I194"/>
    </row>
    <row r="195" spans="9:9" ht="17.100000000000001" customHeight="1" x14ac:dyDescent="0.3">
      <c r="I195"/>
    </row>
    <row r="196" spans="9:9" ht="17.100000000000001" customHeight="1" x14ac:dyDescent="0.3">
      <c r="I196"/>
    </row>
    <row r="197" spans="9:9" ht="17.100000000000001" customHeight="1" x14ac:dyDescent="0.3">
      <c r="I197"/>
    </row>
    <row r="198" spans="9:9" ht="17.100000000000001" customHeight="1" x14ac:dyDescent="0.3">
      <c r="I198"/>
    </row>
    <row r="199" spans="9:9" ht="17.100000000000001" customHeight="1" x14ac:dyDescent="0.3">
      <c r="I199"/>
    </row>
    <row r="200" spans="9:9" ht="17.100000000000001" customHeight="1" x14ac:dyDescent="0.3">
      <c r="I200"/>
    </row>
    <row r="201" spans="9:9" ht="17.100000000000001" customHeight="1" x14ac:dyDescent="0.3">
      <c r="I201"/>
    </row>
    <row r="202" spans="9:9" ht="17.100000000000001" customHeight="1" x14ac:dyDescent="0.3">
      <c r="I202"/>
    </row>
    <row r="203" spans="9:9" ht="17.100000000000001" customHeight="1" x14ac:dyDescent="0.3">
      <c r="I203"/>
    </row>
    <row r="204" spans="9:9" ht="17.100000000000001" customHeight="1" x14ac:dyDescent="0.3">
      <c r="I204"/>
    </row>
    <row r="205" spans="9:9" ht="17.100000000000001" customHeight="1" x14ac:dyDescent="0.3">
      <c r="I205"/>
    </row>
    <row r="206" spans="9:9" ht="17.100000000000001" customHeight="1" x14ac:dyDescent="0.3">
      <c r="I206"/>
    </row>
    <row r="207" spans="9:9" ht="17.100000000000001" customHeight="1" x14ac:dyDescent="0.3">
      <c r="I207"/>
    </row>
    <row r="208" spans="9:9" ht="17.100000000000001" customHeight="1" x14ac:dyDescent="0.3">
      <c r="I208"/>
    </row>
    <row r="209" spans="9:9" ht="17.100000000000001" customHeight="1" x14ac:dyDescent="0.3">
      <c r="I209"/>
    </row>
    <row r="210" spans="9:9" ht="17.100000000000001" customHeight="1" x14ac:dyDescent="0.3">
      <c r="I210"/>
    </row>
    <row r="211" spans="9:9" ht="17.100000000000001" customHeight="1" x14ac:dyDescent="0.3">
      <c r="I211"/>
    </row>
    <row r="212" spans="9:9" ht="17.100000000000001" customHeight="1" x14ac:dyDescent="0.3">
      <c r="I212"/>
    </row>
    <row r="213" spans="9:9" ht="17.100000000000001" customHeight="1" x14ac:dyDescent="0.3">
      <c r="I213"/>
    </row>
    <row r="214" spans="9:9" ht="17.100000000000001" customHeight="1" x14ac:dyDescent="0.3">
      <c r="I214"/>
    </row>
    <row r="215" spans="9:9" ht="17.100000000000001" customHeight="1" x14ac:dyDescent="0.3">
      <c r="I215"/>
    </row>
    <row r="216" spans="9:9" ht="17.100000000000001" customHeight="1" x14ac:dyDescent="0.3">
      <c r="I216"/>
    </row>
    <row r="217" spans="9:9" ht="17.100000000000001" customHeight="1" x14ac:dyDescent="0.3">
      <c r="I217"/>
    </row>
    <row r="218" spans="9:9" ht="17.100000000000001" customHeight="1" x14ac:dyDescent="0.3">
      <c r="I218"/>
    </row>
    <row r="219" spans="9:9" ht="17.100000000000001" customHeight="1" x14ac:dyDescent="0.3">
      <c r="I219"/>
    </row>
    <row r="220" spans="9:9" ht="17.100000000000001" customHeight="1" x14ac:dyDescent="0.3">
      <c r="I220"/>
    </row>
    <row r="221" spans="9:9" ht="17.100000000000001" customHeight="1" x14ac:dyDescent="0.3">
      <c r="I221"/>
    </row>
    <row r="222" spans="9:9" ht="17.100000000000001" customHeight="1" x14ac:dyDescent="0.3">
      <c r="I222"/>
    </row>
    <row r="223" spans="9:9" ht="17.100000000000001" customHeight="1" x14ac:dyDescent="0.3">
      <c r="I223"/>
    </row>
    <row r="224" spans="9:9" ht="17.100000000000001" customHeight="1" x14ac:dyDescent="0.3">
      <c r="I224"/>
    </row>
    <row r="225" spans="9:9" ht="17.100000000000001" customHeight="1" x14ac:dyDescent="0.3">
      <c r="I225"/>
    </row>
    <row r="226" spans="9:9" ht="17.100000000000001" customHeight="1" x14ac:dyDescent="0.3">
      <c r="I226"/>
    </row>
    <row r="227" spans="9:9" ht="17.100000000000001" customHeight="1" x14ac:dyDescent="0.3">
      <c r="I227"/>
    </row>
    <row r="228" spans="9:9" ht="17.100000000000001" customHeight="1" x14ac:dyDescent="0.3">
      <c r="I228"/>
    </row>
    <row r="229" spans="9:9" ht="17.100000000000001" customHeight="1" x14ac:dyDescent="0.3">
      <c r="I229"/>
    </row>
    <row r="230" spans="9:9" ht="17.100000000000001" customHeight="1" x14ac:dyDescent="0.3">
      <c r="I230"/>
    </row>
    <row r="231" spans="9:9" ht="17.100000000000001" customHeight="1" x14ac:dyDescent="0.3">
      <c r="I231"/>
    </row>
    <row r="232" spans="9:9" ht="17.100000000000001" customHeight="1" x14ac:dyDescent="0.3">
      <c r="I232"/>
    </row>
    <row r="233" spans="9:9" ht="17.100000000000001" customHeight="1" x14ac:dyDescent="0.3">
      <c r="I233"/>
    </row>
    <row r="234" spans="9:9" ht="17.100000000000001" customHeight="1" x14ac:dyDescent="0.3">
      <c r="I234"/>
    </row>
    <row r="235" spans="9:9" ht="17.100000000000001" customHeight="1" x14ac:dyDescent="0.3">
      <c r="I235"/>
    </row>
    <row r="236" spans="9:9" ht="17.100000000000001" customHeight="1" x14ac:dyDescent="0.3">
      <c r="I236"/>
    </row>
    <row r="237" spans="9:9" ht="17.100000000000001" customHeight="1" x14ac:dyDescent="0.3">
      <c r="I237"/>
    </row>
    <row r="238" spans="9:9" ht="17.100000000000001" customHeight="1" x14ac:dyDescent="0.3">
      <c r="I238"/>
    </row>
    <row r="239" spans="9:9" ht="17.100000000000001" customHeight="1" x14ac:dyDescent="0.3">
      <c r="I239"/>
    </row>
    <row r="240" spans="9:9" ht="17.100000000000001" customHeight="1" x14ac:dyDescent="0.3">
      <c r="I240"/>
    </row>
    <row r="241" spans="9:9" ht="17.100000000000001" customHeight="1" x14ac:dyDescent="0.3">
      <c r="I241"/>
    </row>
    <row r="242" spans="9:9" ht="17.100000000000001" customHeight="1" x14ac:dyDescent="0.3">
      <c r="I242"/>
    </row>
    <row r="243" spans="9:9" ht="17.100000000000001" customHeight="1" x14ac:dyDescent="0.3">
      <c r="I243"/>
    </row>
    <row r="244" spans="9:9" ht="17.100000000000001" customHeight="1" x14ac:dyDescent="0.3">
      <c r="I244"/>
    </row>
    <row r="245" spans="9:9" ht="17.100000000000001" customHeight="1" x14ac:dyDescent="0.3">
      <c r="I245"/>
    </row>
    <row r="246" spans="9:9" ht="17.100000000000001" customHeight="1" x14ac:dyDescent="0.3">
      <c r="I246"/>
    </row>
    <row r="247" spans="9:9" ht="17.100000000000001" customHeight="1" x14ac:dyDescent="0.3">
      <c r="I247"/>
    </row>
    <row r="248" spans="9:9" ht="17.100000000000001" customHeight="1" x14ac:dyDescent="0.3">
      <c r="I248"/>
    </row>
    <row r="249" spans="9:9" ht="17.100000000000001" customHeight="1" x14ac:dyDescent="0.3">
      <c r="I249"/>
    </row>
    <row r="250" spans="9:9" ht="17.100000000000001" customHeight="1" x14ac:dyDescent="0.3">
      <c r="I250"/>
    </row>
    <row r="251" spans="9:9" ht="17.100000000000001" customHeight="1" x14ac:dyDescent="0.3">
      <c r="I251"/>
    </row>
    <row r="252" spans="9:9" ht="17.100000000000001" customHeight="1" x14ac:dyDescent="0.3">
      <c r="I252"/>
    </row>
    <row r="253" spans="9:9" ht="17.100000000000001" customHeight="1" x14ac:dyDescent="0.3">
      <c r="I253"/>
    </row>
    <row r="254" spans="9:9" ht="17.100000000000001" customHeight="1" x14ac:dyDescent="0.3">
      <c r="I254"/>
    </row>
    <row r="255" spans="9:9" ht="17.100000000000001" customHeight="1" x14ac:dyDescent="0.3">
      <c r="I255"/>
    </row>
    <row r="256" spans="9:9" ht="17.100000000000001" customHeight="1" x14ac:dyDescent="0.3">
      <c r="I256"/>
    </row>
    <row r="257" spans="9:9" ht="17.100000000000001" customHeight="1" x14ac:dyDescent="0.3">
      <c r="I257"/>
    </row>
    <row r="258" spans="9:9" ht="17.100000000000001" customHeight="1" x14ac:dyDescent="0.3">
      <c r="I258"/>
    </row>
    <row r="259" spans="9:9" ht="17.100000000000001" customHeight="1" x14ac:dyDescent="0.3">
      <c r="I259"/>
    </row>
    <row r="260" spans="9:9" ht="17.100000000000001" customHeight="1" x14ac:dyDescent="0.3">
      <c r="I260"/>
    </row>
    <row r="261" spans="9:9" ht="17.100000000000001" customHeight="1" x14ac:dyDescent="0.3">
      <c r="I261"/>
    </row>
    <row r="262" spans="9:9" ht="17.100000000000001" customHeight="1" x14ac:dyDescent="0.3">
      <c r="I262"/>
    </row>
    <row r="263" spans="9:9" ht="17.100000000000001" customHeight="1" x14ac:dyDescent="0.3">
      <c r="I263"/>
    </row>
    <row r="264" spans="9:9" ht="17.100000000000001" customHeight="1" x14ac:dyDescent="0.3">
      <c r="I264"/>
    </row>
    <row r="265" spans="9:9" ht="17.100000000000001" customHeight="1" x14ac:dyDescent="0.3">
      <c r="I265"/>
    </row>
    <row r="266" spans="9:9" ht="17.100000000000001" customHeight="1" x14ac:dyDescent="0.3">
      <c r="I266"/>
    </row>
    <row r="267" spans="9:9" ht="17.100000000000001" customHeight="1" x14ac:dyDescent="0.3">
      <c r="I267"/>
    </row>
    <row r="268" spans="9:9" ht="17.100000000000001" customHeight="1" x14ac:dyDescent="0.3">
      <c r="I268"/>
    </row>
    <row r="269" spans="9:9" ht="17.100000000000001" customHeight="1" x14ac:dyDescent="0.3">
      <c r="I269"/>
    </row>
    <row r="270" spans="9:9" ht="17.100000000000001" customHeight="1" x14ac:dyDescent="0.3">
      <c r="I270"/>
    </row>
    <row r="271" spans="9:9" ht="17.100000000000001" customHeight="1" x14ac:dyDescent="0.3">
      <c r="I271"/>
    </row>
    <row r="272" spans="9:9" ht="17.100000000000001" customHeight="1" x14ac:dyDescent="0.3">
      <c r="I272"/>
    </row>
    <row r="273" spans="9:9" ht="17.100000000000001" customHeight="1" x14ac:dyDescent="0.3">
      <c r="I273"/>
    </row>
    <row r="274" spans="9:9" ht="17.100000000000001" customHeight="1" x14ac:dyDescent="0.3">
      <c r="I274"/>
    </row>
    <row r="275" spans="9:9" ht="17.100000000000001" customHeight="1" x14ac:dyDescent="0.3">
      <c r="I275"/>
    </row>
    <row r="276" spans="9:9" ht="17.100000000000001" customHeight="1" x14ac:dyDescent="0.3">
      <c r="I276"/>
    </row>
    <row r="277" spans="9:9" ht="17.100000000000001" customHeight="1" x14ac:dyDescent="0.3">
      <c r="I277"/>
    </row>
    <row r="278" spans="9:9" ht="17.100000000000001" customHeight="1" x14ac:dyDescent="0.3">
      <c r="I278"/>
    </row>
    <row r="279" spans="9:9" ht="17.100000000000001" customHeight="1" x14ac:dyDescent="0.3">
      <c r="I279"/>
    </row>
    <row r="280" spans="9:9" ht="17.100000000000001" customHeight="1" x14ac:dyDescent="0.3">
      <c r="I280"/>
    </row>
    <row r="281" spans="9:9" ht="17.100000000000001" customHeight="1" x14ac:dyDescent="0.3">
      <c r="I281"/>
    </row>
    <row r="282" spans="9:9" ht="17.100000000000001" customHeight="1" x14ac:dyDescent="0.3">
      <c r="I282"/>
    </row>
    <row r="283" spans="9:9" ht="17.100000000000001" customHeight="1" x14ac:dyDescent="0.3">
      <c r="I283"/>
    </row>
    <row r="284" spans="9:9" ht="17.100000000000001" customHeight="1" x14ac:dyDescent="0.3">
      <c r="I284"/>
    </row>
    <row r="285" spans="9:9" ht="17.100000000000001" customHeight="1" x14ac:dyDescent="0.3">
      <c r="I285"/>
    </row>
    <row r="286" spans="9:9" ht="17.100000000000001" customHeight="1" x14ac:dyDescent="0.3">
      <c r="I286"/>
    </row>
    <row r="287" spans="9:9" ht="17.100000000000001" customHeight="1" x14ac:dyDescent="0.3">
      <c r="I287"/>
    </row>
    <row r="288" spans="9:9" ht="17.100000000000001" customHeight="1" x14ac:dyDescent="0.3">
      <c r="I288"/>
    </row>
    <row r="289" spans="9:9" ht="17.100000000000001" customHeight="1" x14ac:dyDescent="0.3">
      <c r="I289"/>
    </row>
    <row r="290" spans="9:9" ht="17.100000000000001" customHeight="1" x14ac:dyDescent="0.3">
      <c r="I290"/>
    </row>
    <row r="291" spans="9:9" ht="17.100000000000001" customHeight="1" x14ac:dyDescent="0.3">
      <c r="I291"/>
    </row>
    <row r="292" spans="9:9" ht="17.100000000000001" customHeight="1" x14ac:dyDescent="0.3">
      <c r="I292"/>
    </row>
    <row r="293" spans="9:9" ht="17.100000000000001" customHeight="1" x14ac:dyDescent="0.3">
      <c r="I293"/>
    </row>
    <row r="294" spans="9:9" ht="17.100000000000001" customHeight="1" x14ac:dyDescent="0.3">
      <c r="I294"/>
    </row>
    <row r="295" spans="9:9" ht="17.100000000000001" customHeight="1" x14ac:dyDescent="0.3">
      <c r="I295"/>
    </row>
    <row r="296" spans="9:9" ht="17.100000000000001" customHeight="1" x14ac:dyDescent="0.3">
      <c r="I296"/>
    </row>
    <row r="297" spans="9:9" ht="17.100000000000001" customHeight="1" x14ac:dyDescent="0.3">
      <c r="I297"/>
    </row>
    <row r="298" spans="9:9" ht="17.100000000000001" customHeight="1" x14ac:dyDescent="0.3">
      <c r="I298"/>
    </row>
    <row r="299" spans="9:9" ht="17.100000000000001" customHeight="1" x14ac:dyDescent="0.3">
      <c r="I299"/>
    </row>
    <row r="300" spans="9:9" ht="17.100000000000001" customHeight="1" x14ac:dyDescent="0.3">
      <c r="I300"/>
    </row>
    <row r="301" spans="9:9" ht="17.100000000000001" customHeight="1" x14ac:dyDescent="0.3">
      <c r="I301"/>
    </row>
    <row r="302" spans="9:9" ht="17.100000000000001" customHeight="1" x14ac:dyDescent="0.3">
      <c r="I302"/>
    </row>
    <row r="303" spans="9:9" ht="17.100000000000001" customHeight="1" x14ac:dyDescent="0.3">
      <c r="I303"/>
    </row>
    <row r="304" spans="9:9" ht="17.100000000000001" customHeight="1" x14ac:dyDescent="0.3">
      <c r="I304"/>
    </row>
    <row r="305" spans="9:9" ht="17.100000000000001" customHeight="1" x14ac:dyDescent="0.3">
      <c r="I305"/>
    </row>
    <row r="306" spans="9:9" ht="17.100000000000001" customHeight="1" x14ac:dyDescent="0.3">
      <c r="I306"/>
    </row>
    <row r="307" spans="9:9" ht="17.100000000000001" customHeight="1" x14ac:dyDescent="0.3">
      <c r="I307"/>
    </row>
    <row r="308" spans="9:9" ht="17.100000000000001" customHeight="1" x14ac:dyDescent="0.3">
      <c r="I308"/>
    </row>
    <row r="309" spans="9:9" ht="17.100000000000001" customHeight="1" x14ac:dyDescent="0.3">
      <c r="I309"/>
    </row>
    <row r="310" spans="9:9" ht="17.100000000000001" customHeight="1" x14ac:dyDescent="0.3">
      <c r="I310"/>
    </row>
    <row r="311" spans="9:9" ht="17.100000000000001" customHeight="1" x14ac:dyDescent="0.3">
      <c r="I311"/>
    </row>
    <row r="312" spans="9:9" ht="17.100000000000001" customHeight="1" x14ac:dyDescent="0.3">
      <c r="I312"/>
    </row>
    <row r="313" spans="9:9" ht="17.100000000000001" customHeight="1" x14ac:dyDescent="0.3">
      <c r="I313"/>
    </row>
    <row r="314" spans="9:9" ht="17.100000000000001" customHeight="1" x14ac:dyDescent="0.3">
      <c r="I314"/>
    </row>
    <row r="315" spans="9:9" ht="17.100000000000001" customHeight="1" x14ac:dyDescent="0.3">
      <c r="I315"/>
    </row>
    <row r="316" spans="9:9" ht="17.100000000000001" customHeight="1" x14ac:dyDescent="0.3">
      <c r="I316"/>
    </row>
    <row r="317" spans="9:9" ht="17.100000000000001" customHeight="1" x14ac:dyDescent="0.3">
      <c r="I317"/>
    </row>
    <row r="318" spans="9:9" ht="17.100000000000001" customHeight="1" x14ac:dyDescent="0.3">
      <c r="I318"/>
    </row>
    <row r="319" spans="9:9" ht="17.100000000000001" customHeight="1" x14ac:dyDescent="0.3">
      <c r="I319"/>
    </row>
    <row r="320" spans="9:9" ht="17.100000000000001" customHeight="1" x14ac:dyDescent="0.3">
      <c r="I320"/>
    </row>
    <row r="321" spans="9:9" ht="17.100000000000001" customHeight="1" x14ac:dyDescent="0.3">
      <c r="I321"/>
    </row>
    <row r="322" spans="9:9" ht="17.100000000000001" customHeight="1" x14ac:dyDescent="0.3">
      <c r="I322"/>
    </row>
    <row r="323" spans="9:9" ht="17.100000000000001" customHeight="1" x14ac:dyDescent="0.3">
      <c r="I323"/>
    </row>
    <row r="324" spans="9:9" ht="17.100000000000001" customHeight="1" x14ac:dyDescent="0.3">
      <c r="I324"/>
    </row>
    <row r="325" spans="9:9" ht="17.100000000000001" customHeight="1" x14ac:dyDescent="0.3">
      <c r="I325"/>
    </row>
    <row r="326" spans="9:9" ht="17.100000000000001" customHeight="1" x14ac:dyDescent="0.3">
      <c r="I326"/>
    </row>
    <row r="327" spans="9:9" ht="17.100000000000001" customHeight="1" x14ac:dyDescent="0.3">
      <c r="I327"/>
    </row>
    <row r="328" spans="9:9" ht="17.100000000000001" customHeight="1" x14ac:dyDescent="0.3">
      <c r="I328"/>
    </row>
    <row r="329" spans="9:9" ht="17.100000000000001" customHeight="1" x14ac:dyDescent="0.3">
      <c r="I329"/>
    </row>
    <row r="330" spans="9:9" ht="17.100000000000001" customHeight="1" x14ac:dyDescent="0.3">
      <c r="I330"/>
    </row>
    <row r="331" spans="9:9" ht="17.100000000000001" customHeight="1" x14ac:dyDescent="0.3">
      <c r="I331"/>
    </row>
    <row r="332" spans="9:9" ht="17.100000000000001" customHeight="1" x14ac:dyDescent="0.3">
      <c r="I332"/>
    </row>
    <row r="333" spans="9:9" ht="17.100000000000001" customHeight="1" x14ac:dyDescent="0.3">
      <c r="I333"/>
    </row>
    <row r="334" spans="9:9" ht="17.100000000000001" customHeight="1" x14ac:dyDescent="0.3">
      <c r="I334"/>
    </row>
    <row r="335" spans="9:9" ht="17.100000000000001" customHeight="1" x14ac:dyDescent="0.3">
      <c r="I335"/>
    </row>
    <row r="336" spans="9:9" ht="17.100000000000001" customHeight="1" x14ac:dyDescent="0.3">
      <c r="I336"/>
    </row>
    <row r="337" spans="9:9" ht="17.100000000000001" customHeight="1" x14ac:dyDescent="0.3">
      <c r="I337"/>
    </row>
    <row r="338" spans="9:9" ht="17.100000000000001" customHeight="1" x14ac:dyDescent="0.3">
      <c r="I338"/>
    </row>
    <row r="339" spans="9:9" ht="17.100000000000001" customHeight="1" x14ac:dyDescent="0.3">
      <c r="I339"/>
    </row>
    <row r="340" spans="9:9" ht="17.100000000000001" customHeight="1" x14ac:dyDescent="0.3">
      <c r="I340"/>
    </row>
    <row r="341" spans="9:9" ht="17.100000000000001" customHeight="1" x14ac:dyDescent="0.3">
      <c r="I341"/>
    </row>
    <row r="342" spans="9:9" ht="17.100000000000001" customHeight="1" x14ac:dyDescent="0.3">
      <c r="I342"/>
    </row>
    <row r="343" spans="9:9" ht="17.100000000000001" customHeight="1" x14ac:dyDescent="0.3">
      <c r="I343"/>
    </row>
    <row r="344" spans="9:9" ht="17.100000000000001" customHeight="1" x14ac:dyDescent="0.3">
      <c r="I344"/>
    </row>
    <row r="345" spans="9:9" ht="17.100000000000001" customHeight="1" x14ac:dyDescent="0.3">
      <c r="I345"/>
    </row>
    <row r="346" spans="9:9" ht="17.100000000000001" customHeight="1" x14ac:dyDescent="0.3">
      <c r="I346"/>
    </row>
    <row r="347" spans="9:9" ht="17.100000000000001" customHeight="1" x14ac:dyDescent="0.3">
      <c r="I347"/>
    </row>
    <row r="348" spans="9:9" ht="17.100000000000001" customHeight="1" x14ac:dyDescent="0.3">
      <c r="I348"/>
    </row>
    <row r="349" spans="9:9" ht="17.100000000000001" customHeight="1" x14ac:dyDescent="0.3">
      <c r="I349"/>
    </row>
    <row r="350" spans="9:9" ht="17.100000000000001" customHeight="1" x14ac:dyDescent="0.3">
      <c r="I350"/>
    </row>
    <row r="351" spans="9:9" ht="17.100000000000001" customHeight="1" x14ac:dyDescent="0.3">
      <c r="I351"/>
    </row>
    <row r="352" spans="9:9" ht="17.100000000000001" customHeight="1" x14ac:dyDescent="0.3">
      <c r="I352"/>
    </row>
    <row r="353" spans="9:9" ht="17.100000000000001" customHeight="1" x14ac:dyDescent="0.3">
      <c r="I353"/>
    </row>
    <row r="354" spans="9:9" ht="17.100000000000001" customHeight="1" x14ac:dyDescent="0.3">
      <c r="I354"/>
    </row>
    <row r="355" spans="9:9" ht="17.100000000000001" customHeight="1" x14ac:dyDescent="0.3">
      <c r="I355"/>
    </row>
    <row r="356" spans="9:9" ht="17.100000000000001" customHeight="1" x14ac:dyDescent="0.3">
      <c r="I356"/>
    </row>
    <row r="357" spans="9:9" ht="17.100000000000001" customHeight="1" x14ac:dyDescent="0.3">
      <c r="I357"/>
    </row>
    <row r="358" spans="9:9" ht="17.100000000000001" customHeight="1" x14ac:dyDescent="0.3">
      <c r="I358"/>
    </row>
    <row r="359" spans="9:9" ht="17.100000000000001" customHeight="1" x14ac:dyDescent="0.3">
      <c r="I359"/>
    </row>
    <row r="360" spans="9:9" ht="17.100000000000001" customHeight="1" x14ac:dyDescent="0.3">
      <c r="I360"/>
    </row>
    <row r="361" spans="9:9" ht="17.100000000000001" customHeight="1" x14ac:dyDescent="0.3">
      <c r="I361"/>
    </row>
    <row r="362" spans="9:9" ht="17.100000000000001" customHeight="1" x14ac:dyDescent="0.3">
      <c r="I362"/>
    </row>
    <row r="363" spans="9:9" ht="17.100000000000001" customHeight="1" x14ac:dyDescent="0.3">
      <c r="I363"/>
    </row>
    <row r="364" spans="9:9" ht="17.100000000000001" customHeight="1" x14ac:dyDescent="0.3">
      <c r="I364"/>
    </row>
    <row r="365" spans="9:9" ht="17.100000000000001" customHeight="1" x14ac:dyDescent="0.3">
      <c r="I365"/>
    </row>
    <row r="366" spans="9:9" ht="17.100000000000001" customHeight="1" x14ac:dyDescent="0.3">
      <c r="I366"/>
    </row>
    <row r="367" spans="9:9" ht="17.100000000000001" customHeight="1" x14ac:dyDescent="0.3">
      <c r="I367"/>
    </row>
    <row r="368" spans="9:9" ht="17.100000000000001" customHeight="1" x14ac:dyDescent="0.3">
      <c r="I368"/>
    </row>
    <row r="369" spans="9:9" ht="17.100000000000001" customHeight="1" x14ac:dyDescent="0.3">
      <c r="I369"/>
    </row>
    <row r="370" spans="9:9" ht="17.100000000000001" customHeight="1" x14ac:dyDescent="0.3">
      <c r="I370"/>
    </row>
    <row r="371" spans="9:9" ht="17.100000000000001" customHeight="1" x14ac:dyDescent="0.3">
      <c r="I371"/>
    </row>
    <row r="372" spans="9:9" ht="17.100000000000001" customHeight="1" x14ac:dyDescent="0.3">
      <c r="I372"/>
    </row>
    <row r="373" spans="9:9" ht="17.100000000000001" customHeight="1" x14ac:dyDescent="0.3">
      <c r="I373"/>
    </row>
    <row r="374" spans="9:9" ht="17.100000000000001" customHeight="1" x14ac:dyDescent="0.3">
      <c r="I374"/>
    </row>
    <row r="375" spans="9:9" ht="17.100000000000001" customHeight="1" x14ac:dyDescent="0.3">
      <c r="I375"/>
    </row>
    <row r="376" spans="9:9" ht="17.100000000000001" customHeight="1" x14ac:dyDescent="0.3">
      <c r="I376"/>
    </row>
    <row r="377" spans="9:9" ht="17.100000000000001" customHeight="1" x14ac:dyDescent="0.3">
      <c r="I377"/>
    </row>
    <row r="378" spans="9:9" ht="17.100000000000001" customHeight="1" x14ac:dyDescent="0.3">
      <c r="I378"/>
    </row>
    <row r="379" spans="9:9" ht="17.100000000000001" customHeight="1" x14ac:dyDescent="0.3">
      <c r="I379"/>
    </row>
    <row r="380" spans="9:9" ht="17.100000000000001" customHeight="1" x14ac:dyDescent="0.3">
      <c r="I380"/>
    </row>
    <row r="381" spans="9:9" ht="17.100000000000001" customHeight="1" x14ac:dyDescent="0.3">
      <c r="I381"/>
    </row>
    <row r="382" spans="9:9" ht="17.100000000000001" customHeight="1" x14ac:dyDescent="0.3">
      <c r="I382"/>
    </row>
    <row r="383" spans="9:9" ht="17.100000000000001" customHeight="1" x14ac:dyDescent="0.3">
      <c r="I383"/>
    </row>
    <row r="384" spans="9:9" ht="17.100000000000001" customHeight="1" x14ac:dyDescent="0.3">
      <c r="I384"/>
    </row>
    <row r="385" spans="9:9" ht="17.100000000000001" customHeight="1" x14ac:dyDescent="0.3">
      <c r="I385"/>
    </row>
    <row r="386" spans="9:9" ht="17.100000000000001" customHeight="1" x14ac:dyDescent="0.3">
      <c r="I386"/>
    </row>
    <row r="387" spans="9:9" ht="17.100000000000001" customHeight="1" x14ac:dyDescent="0.3">
      <c r="I387"/>
    </row>
    <row r="388" spans="9:9" ht="17.100000000000001" customHeight="1" x14ac:dyDescent="0.3">
      <c r="I388"/>
    </row>
    <row r="389" spans="9:9" ht="17.100000000000001" customHeight="1" x14ac:dyDescent="0.3">
      <c r="I389"/>
    </row>
    <row r="390" spans="9:9" ht="17.100000000000001" customHeight="1" x14ac:dyDescent="0.3">
      <c r="I390"/>
    </row>
    <row r="391" spans="9:9" ht="17.100000000000001" customHeight="1" x14ac:dyDescent="0.3">
      <c r="I391"/>
    </row>
    <row r="392" spans="9:9" ht="17.100000000000001" customHeight="1" x14ac:dyDescent="0.3">
      <c r="I392"/>
    </row>
    <row r="393" spans="9:9" ht="17.100000000000001" customHeight="1" x14ac:dyDescent="0.3">
      <c r="I393"/>
    </row>
    <row r="394" spans="9:9" ht="17.100000000000001" customHeight="1" x14ac:dyDescent="0.3">
      <c r="I394"/>
    </row>
    <row r="395" spans="9:9" ht="17.100000000000001" customHeight="1" x14ac:dyDescent="0.3">
      <c r="I395"/>
    </row>
    <row r="396" spans="9:9" ht="17.100000000000001" customHeight="1" x14ac:dyDescent="0.3">
      <c r="I396"/>
    </row>
    <row r="397" spans="9:9" ht="17.100000000000001" customHeight="1" x14ac:dyDescent="0.3">
      <c r="I397"/>
    </row>
    <row r="398" spans="9:9" ht="17.100000000000001" customHeight="1" x14ac:dyDescent="0.3">
      <c r="I398"/>
    </row>
    <row r="399" spans="9:9" ht="17.100000000000001" customHeight="1" x14ac:dyDescent="0.3">
      <c r="I399"/>
    </row>
    <row r="400" spans="9:9" ht="17.100000000000001" customHeight="1" x14ac:dyDescent="0.3">
      <c r="I400"/>
    </row>
    <row r="401" spans="9:9" ht="17.100000000000001" customHeight="1" x14ac:dyDescent="0.3">
      <c r="I401"/>
    </row>
    <row r="402" spans="9:9" ht="17.100000000000001" customHeight="1" x14ac:dyDescent="0.3">
      <c r="I402"/>
    </row>
    <row r="403" spans="9:9" ht="17.100000000000001" customHeight="1" x14ac:dyDescent="0.3">
      <c r="I403"/>
    </row>
    <row r="404" spans="9:9" ht="17.100000000000001" customHeight="1" x14ac:dyDescent="0.3">
      <c r="I404"/>
    </row>
    <row r="405" spans="9:9" ht="17.100000000000001" customHeight="1" x14ac:dyDescent="0.3">
      <c r="I405"/>
    </row>
    <row r="406" spans="9:9" ht="17.100000000000001" customHeight="1" x14ac:dyDescent="0.3">
      <c r="I406"/>
    </row>
    <row r="407" spans="9:9" ht="17.100000000000001" customHeight="1" x14ac:dyDescent="0.3">
      <c r="I407"/>
    </row>
    <row r="408" spans="9:9" ht="17.100000000000001" customHeight="1" x14ac:dyDescent="0.3">
      <c r="I408"/>
    </row>
    <row r="409" spans="9:9" ht="17.100000000000001" customHeight="1" x14ac:dyDescent="0.3">
      <c r="I409"/>
    </row>
    <row r="410" spans="9:9" ht="17.100000000000001" customHeight="1" x14ac:dyDescent="0.3">
      <c r="I410"/>
    </row>
    <row r="411" spans="9:9" ht="17.100000000000001" customHeight="1" x14ac:dyDescent="0.3">
      <c r="I411"/>
    </row>
    <row r="412" spans="9:9" ht="17.100000000000001" customHeight="1" x14ac:dyDescent="0.3">
      <c r="I412"/>
    </row>
    <row r="413" spans="9:9" ht="17.100000000000001" customHeight="1" x14ac:dyDescent="0.3">
      <c r="I413"/>
    </row>
    <row r="414" spans="9:9" ht="17.100000000000001" customHeight="1" x14ac:dyDescent="0.3">
      <c r="I414"/>
    </row>
    <row r="415" spans="9:9" ht="17.100000000000001" customHeight="1" x14ac:dyDescent="0.3">
      <c r="I415"/>
    </row>
    <row r="416" spans="9:9" ht="17.100000000000001" customHeight="1" x14ac:dyDescent="0.3">
      <c r="I416"/>
    </row>
    <row r="417" spans="9:9" ht="17.100000000000001" customHeight="1" x14ac:dyDescent="0.3">
      <c r="I417"/>
    </row>
    <row r="418" spans="9:9" ht="17.100000000000001" customHeight="1" x14ac:dyDescent="0.3">
      <c r="I418"/>
    </row>
    <row r="419" spans="9:9" ht="17.100000000000001" customHeight="1" x14ac:dyDescent="0.3">
      <c r="I419"/>
    </row>
    <row r="420" spans="9:9" ht="17.100000000000001" customHeight="1" x14ac:dyDescent="0.3">
      <c r="I420"/>
    </row>
    <row r="421" spans="9:9" ht="17.100000000000001" customHeight="1" x14ac:dyDescent="0.3">
      <c r="I421"/>
    </row>
    <row r="422" spans="9:9" ht="17.100000000000001" customHeight="1" x14ac:dyDescent="0.3">
      <c r="I422"/>
    </row>
    <row r="423" spans="9:9" ht="17.100000000000001" customHeight="1" x14ac:dyDescent="0.3">
      <c r="I423"/>
    </row>
    <row r="424" spans="9:9" ht="17.100000000000001" customHeight="1" x14ac:dyDescent="0.3">
      <c r="I424"/>
    </row>
    <row r="425" spans="9:9" ht="17.100000000000001" customHeight="1" x14ac:dyDescent="0.3">
      <c r="I425"/>
    </row>
    <row r="426" spans="9:9" ht="17.100000000000001" customHeight="1" x14ac:dyDescent="0.3">
      <c r="I426"/>
    </row>
    <row r="427" spans="9:9" ht="17.100000000000001" customHeight="1" x14ac:dyDescent="0.3">
      <c r="I427"/>
    </row>
    <row r="428" spans="9:9" ht="17.100000000000001" customHeight="1" x14ac:dyDescent="0.3">
      <c r="I428"/>
    </row>
    <row r="429" spans="9:9" ht="17.100000000000001" customHeight="1" x14ac:dyDescent="0.3">
      <c r="I429"/>
    </row>
    <row r="430" spans="9:9" ht="17.100000000000001" customHeight="1" x14ac:dyDescent="0.3">
      <c r="I430"/>
    </row>
    <row r="431" spans="9:9" ht="17.100000000000001" customHeight="1" x14ac:dyDescent="0.3">
      <c r="I431"/>
    </row>
    <row r="432" spans="9:9" ht="17.100000000000001" customHeight="1" x14ac:dyDescent="0.3">
      <c r="I432"/>
    </row>
    <row r="433" spans="9:9" ht="17.100000000000001" customHeight="1" x14ac:dyDescent="0.3">
      <c r="I433"/>
    </row>
    <row r="434" spans="9:9" ht="17.100000000000001" customHeight="1" x14ac:dyDescent="0.3">
      <c r="I434"/>
    </row>
    <row r="435" spans="9:9" ht="17.100000000000001" customHeight="1" x14ac:dyDescent="0.3">
      <c r="I435"/>
    </row>
    <row r="436" spans="9:9" ht="17.100000000000001" customHeight="1" x14ac:dyDescent="0.3">
      <c r="I436"/>
    </row>
    <row r="437" spans="9:9" ht="17.100000000000001" customHeight="1" x14ac:dyDescent="0.3">
      <c r="I437"/>
    </row>
    <row r="438" spans="9:9" ht="17.100000000000001" customHeight="1" x14ac:dyDescent="0.3">
      <c r="I438"/>
    </row>
    <row r="439" spans="9:9" ht="17.100000000000001" customHeight="1" x14ac:dyDescent="0.3">
      <c r="I439"/>
    </row>
    <row r="440" spans="9:9" ht="17.100000000000001" customHeight="1" x14ac:dyDescent="0.3">
      <c r="I440"/>
    </row>
    <row r="441" spans="9:9" ht="17.100000000000001" customHeight="1" x14ac:dyDescent="0.3">
      <c r="I441"/>
    </row>
    <row r="442" spans="9:9" ht="17.100000000000001" customHeight="1" x14ac:dyDescent="0.3">
      <c r="I442"/>
    </row>
    <row r="443" spans="9:9" ht="17.100000000000001" customHeight="1" x14ac:dyDescent="0.3">
      <c r="I443"/>
    </row>
    <row r="444" spans="9:9" ht="17.100000000000001" customHeight="1" x14ac:dyDescent="0.3">
      <c r="I444"/>
    </row>
    <row r="445" spans="9:9" ht="17.100000000000001" customHeight="1" x14ac:dyDescent="0.3">
      <c r="I445"/>
    </row>
    <row r="446" spans="9:9" ht="17.100000000000001" customHeight="1" x14ac:dyDescent="0.3">
      <c r="I446"/>
    </row>
    <row r="447" spans="9:9" ht="17.100000000000001" customHeight="1" x14ac:dyDescent="0.3">
      <c r="I447"/>
    </row>
    <row r="448" spans="9:9" ht="17.100000000000001" customHeight="1" x14ac:dyDescent="0.3">
      <c r="I448"/>
    </row>
    <row r="449" spans="9:9" ht="17.100000000000001" customHeight="1" x14ac:dyDescent="0.3">
      <c r="I449"/>
    </row>
    <row r="450" spans="9:9" ht="17.100000000000001" customHeight="1" x14ac:dyDescent="0.3">
      <c r="I450"/>
    </row>
    <row r="451" spans="9:9" ht="17.100000000000001" customHeight="1" x14ac:dyDescent="0.3">
      <c r="I451"/>
    </row>
    <row r="452" spans="9:9" ht="17.100000000000001" customHeight="1" x14ac:dyDescent="0.3">
      <c r="I452"/>
    </row>
    <row r="453" spans="9:9" ht="17.100000000000001" customHeight="1" x14ac:dyDescent="0.3">
      <c r="I453"/>
    </row>
    <row r="454" spans="9:9" ht="17.100000000000001" customHeight="1" x14ac:dyDescent="0.3">
      <c r="I454"/>
    </row>
    <row r="455" spans="9:9" ht="17.100000000000001" customHeight="1" x14ac:dyDescent="0.3">
      <c r="I455"/>
    </row>
    <row r="456" spans="9:9" ht="17.100000000000001" customHeight="1" x14ac:dyDescent="0.3">
      <c r="I456"/>
    </row>
    <row r="457" spans="9:9" ht="17.100000000000001" customHeight="1" x14ac:dyDescent="0.3">
      <c r="I457"/>
    </row>
    <row r="458" spans="9:9" ht="17.100000000000001" customHeight="1" x14ac:dyDescent="0.3">
      <c r="I458"/>
    </row>
    <row r="459" spans="9:9" ht="17.100000000000001" customHeight="1" x14ac:dyDescent="0.3">
      <c r="I459"/>
    </row>
    <row r="460" spans="9:9" ht="17.100000000000001" customHeight="1" x14ac:dyDescent="0.3">
      <c r="I460"/>
    </row>
    <row r="461" spans="9:9" ht="17.100000000000001" customHeight="1" x14ac:dyDescent="0.3">
      <c r="I461"/>
    </row>
    <row r="462" spans="9:9" ht="17.100000000000001" customHeight="1" x14ac:dyDescent="0.3">
      <c r="I462"/>
    </row>
    <row r="463" spans="9:9" ht="17.100000000000001" customHeight="1" x14ac:dyDescent="0.3">
      <c r="I463"/>
    </row>
    <row r="464" spans="9:9" ht="17.100000000000001" customHeight="1" x14ac:dyDescent="0.3">
      <c r="I464"/>
    </row>
    <row r="465" spans="9:9" ht="17.100000000000001" customHeight="1" x14ac:dyDescent="0.3">
      <c r="I465"/>
    </row>
    <row r="466" spans="9:9" ht="17.100000000000001" customHeight="1" x14ac:dyDescent="0.3">
      <c r="I466"/>
    </row>
    <row r="467" spans="9:9" ht="17.100000000000001" customHeight="1" x14ac:dyDescent="0.3">
      <c r="I467"/>
    </row>
    <row r="468" spans="9:9" ht="17.100000000000001" customHeight="1" x14ac:dyDescent="0.3">
      <c r="I468"/>
    </row>
    <row r="469" spans="9:9" ht="17.100000000000001" customHeight="1" x14ac:dyDescent="0.3">
      <c r="I469"/>
    </row>
    <row r="470" spans="9:9" ht="17.100000000000001" customHeight="1" x14ac:dyDescent="0.3">
      <c r="I470"/>
    </row>
    <row r="471" spans="9:9" ht="17.100000000000001" customHeight="1" x14ac:dyDescent="0.3">
      <c r="I471"/>
    </row>
    <row r="472" spans="9:9" ht="17.100000000000001" customHeight="1" x14ac:dyDescent="0.3">
      <c r="I472"/>
    </row>
    <row r="473" spans="9:9" ht="17.100000000000001" customHeight="1" x14ac:dyDescent="0.3">
      <c r="I473"/>
    </row>
    <row r="474" spans="9:9" ht="17.100000000000001" customHeight="1" x14ac:dyDescent="0.3">
      <c r="I474"/>
    </row>
    <row r="475" spans="9:9" ht="17.100000000000001" customHeight="1" x14ac:dyDescent="0.3">
      <c r="I475"/>
    </row>
    <row r="476" spans="9:9" ht="17.100000000000001" customHeight="1" x14ac:dyDescent="0.3">
      <c r="I476"/>
    </row>
    <row r="477" spans="9:9" ht="17.100000000000001" customHeight="1" x14ac:dyDescent="0.3">
      <c r="I477"/>
    </row>
    <row r="478" spans="9:9" ht="17.100000000000001" customHeight="1" x14ac:dyDescent="0.3">
      <c r="I478"/>
    </row>
    <row r="479" spans="9:9" ht="17.100000000000001" customHeight="1" x14ac:dyDescent="0.3">
      <c r="I479"/>
    </row>
    <row r="480" spans="9:9" ht="17.100000000000001" customHeight="1" x14ac:dyDescent="0.3">
      <c r="I480"/>
    </row>
    <row r="481" spans="9:9" ht="17.100000000000001" customHeight="1" x14ac:dyDescent="0.3">
      <c r="I481"/>
    </row>
    <row r="482" spans="9:9" ht="17.100000000000001" customHeight="1" x14ac:dyDescent="0.3">
      <c r="I482"/>
    </row>
    <row r="483" spans="9:9" ht="17.100000000000001" customHeight="1" x14ac:dyDescent="0.3">
      <c r="I483"/>
    </row>
    <row r="484" spans="9:9" ht="17.100000000000001" customHeight="1" x14ac:dyDescent="0.3">
      <c r="I484"/>
    </row>
    <row r="485" spans="9:9" ht="17.100000000000001" customHeight="1" x14ac:dyDescent="0.3">
      <c r="I485"/>
    </row>
    <row r="486" spans="9:9" ht="17.100000000000001" customHeight="1" x14ac:dyDescent="0.3">
      <c r="I486"/>
    </row>
    <row r="487" spans="9:9" ht="17.100000000000001" customHeight="1" x14ac:dyDescent="0.3">
      <c r="I487"/>
    </row>
    <row r="488" spans="9:9" ht="17.100000000000001" customHeight="1" x14ac:dyDescent="0.3">
      <c r="I488"/>
    </row>
    <row r="489" spans="9:9" ht="17.100000000000001" customHeight="1" x14ac:dyDescent="0.3">
      <c r="I489"/>
    </row>
    <row r="490" spans="9:9" ht="17.100000000000001" customHeight="1" x14ac:dyDescent="0.3">
      <c r="I490"/>
    </row>
    <row r="491" spans="9:9" ht="17.100000000000001" customHeight="1" x14ac:dyDescent="0.3">
      <c r="I491"/>
    </row>
    <row r="492" spans="9:9" ht="17.100000000000001" customHeight="1" x14ac:dyDescent="0.3">
      <c r="I492"/>
    </row>
    <row r="493" spans="9:9" ht="17.100000000000001" customHeight="1" x14ac:dyDescent="0.3">
      <c r="I493"/>
    </row>
    <row r="494" spans="9:9" ht="17.100000000000001" customHeight="1" x14ac:dyDescent="0.3">
      <c r="I494"/>
    </row>
    <row r="495" spans="9:9" ht="17.100000000000001" customHeight="1" x14ac:dyDescent="0.3">
      <c r="I495"/>
    </row>
    <row r="496" spans="9:9" ht="17.100000000000001" customHeight="1" x14ac:dyDescent="0.3">
      <c r="I496"/>
    </row>
    <row r="497" spans="9:9" ht="17.100000000000001" customHeight="1" x14ac:dyDescent="0.3">
      <c r="I497"/>
    </row>
    <row r="498" spans="9:9" ht="17.100000000000001" customHeight="1" x14ac:dyDescent="0.3">
      <c r="I498"/>
    </row>
    <row r="499" spans="9:9" ht="17.100000000000001" customHeight="1" x14ac:dyDescent="0.3">
      <c r="I499"/>
    </row>
    <row r="500" spans="9:9" ht="17.100000000000001" customHeight="1" x14ac:dyDescent="0.3">
      <c r="I500"/>
    </row>
    <row r="501" spans="9:9" ht="17.100000000000001" customHeight="1" x14ac:dyDescent="0.3">
      <c r="I501"/>
    </row>
    <row r="502" spans="9:9" ht="17.100000000000001" customHeight="1" x14ac:dyDescent="0.3">
      <c r="I502"/>
    </row>
    <row r="503" spans="9:9" ht="17.100000000000001" customHeight="1" x14ac:dyDescent="0.3">
      <c r="I503"/>
    </row>
    <row r="504" spans="9:9" ht="17.100000000000001" customHeight="1" x14ac:dyDescent="0.3">
      <c r="I504"/>
    </row>
    <row r="505" spans="9:9" ht="17.100000000000001" customHeight="1" x14ac:dyDescent="0.3">
      <c r="I505"/>
    </row>
    <row r="506" spans="9:9" ht="17.100000000000001" customHeight="1" x14ac:dyDescent="0.3">
      <c r="I506"/>
    </row>
    <row r="507" spans="9:9" ht="17.100000000000001" customHeight="1" x14ac:dyDescent="0.3">
      <c r="I507"/>
    </row>
    <row r="508" spans="9:9" ht="17.100000000000001" customHeight="1" x14ac:dyDescent="0.3">
      <c r="I508"/>
    </row>
    <row r="509" spans="9:9" ht="17.100000000000001" customHeight="1" x14ac:dyDescent="0.3">
      <c r="I509"/>
    </row>
    <row r="510" spans="9:9" ht="17.100000000000001" customHeight="1" x14ac:dyDescent="0.3">
      <c r="I510"/>
    </row>
    <row r="511" spans="9:9" ht="17.100000000000001" customHeight="1" x14ac:dyDescent="0.3">
      <c r="I511"/>
    </row>
    <row r="512" spans="9:9" ht="17.100000000000001" customHeight="1" x14ac:dyDescent="0.3">
      <c r="I512"/>
    </row>
    <row r="513" spans="9:9" ht="17.100000000000001" customHeight="1" x14ac:dyDescent="0.3">
      <c r="I513"/>
    </row>
    <row r="514" spans="9:9" ht="17.100000000000001" customHeight="1" x14ac:dyDescent="0.3">
      <c r="I514"/>
    </row>
  </sheetData>
  <sortState ref="B8:H512">
    <sortCondition ref="C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/>
    <pageSetUpPr autoPageBreaks="0"/>
  </sheetPr>
  <dimension ref="B1:AC12"/>
  <sheetViews>
    <sheetView showGridLines="0" zoomScaleNormal="100" workbookViewId="0">
      <pane ySplit="9" topLeftCell="A10" activePane="bottomLeft" state="frozen"/>
      <selection activeCell="A9" sqref="A9"/>
      <selection pane="bottomLeft"/>
    </sheetView>
  </sheetViews>
  <sheetFormatPr defaultColWidth="9" defaultRowHeight="17.100000000000001" customHeight="1" x14ac:dyDescent="0.3"/>
  <cols>
    <col min="1" max="1" width="0.875" style="6" customWidth="1"/>
    <col min="2" max="2" width="11.625" style="99" customWidth="1"/>
    <col min="3" max="3" width="8.375" style="3" customWidth="1"/>
    <col min="4" max="5" width="15.625" style="3" customWidth="1"/>
    <col min="6" max="25" width="5.375" style="12" customWidth="1"/>
    <col min="26" max="26" width="6.625" style="12" customWidth="1"/>
    <col min="27" max="27" width="9.625" style="13" customWidth="1"/>
    <col min="28" max="28" width="10.625" style="13" customWidth="1"/>
    <col min="29" max="29" width="9" style="3"/>
    <col min="30" max="16384" width="9" style="6"/>
  </cols>
  <sheetData>
    <row r="1" spans="2:29" ht="38.1" customHeight="1" x14ac:dyDescent="0.3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2:29" ht="38.1" customHeight="1" x14ac:dyDescent="0.3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2:29" ht="6.9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2:29" ht="17.100000000000001" customHeight="1" x14ac:dyDescent="0.3">
      <c r="B4" s="116" t="str">
        <f>B9</f>
        <v>사입/생산일자</v>
      </c>
      <c r="C4" s="116" t="str">
        <f t="shared" ref="C4:E4" si="0">C9</f>
        <v>구분</v>
      </c>
      <c r="D4" s="116" t="str">
        <f t="shared" si="0"/>
        <v>사입처명</v>
      </c>
      <c r="E4" s="98" t="str">
        <f t="shared" si="0"/>
        <v>제품명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2:29" ht="17.100000000000001" customHeight="1" thickBot="1" x14ac:dyDescent="0.35">
      <c r="B5" s="34"/>
      <c r="C5" s="45" t="s">
        <v>48</v>
      </c>
      <c r="D5" s="10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2:29" ht="6.95" customHeight="1" x14ac:dyDescent="0.3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2:29" ht="17.100000000000001" customHeight="1" x14ac:dyDescent="0.3">
      <c r="B7" s="133" t="s">
        <v>98</v>
      </c>
      <c r="C7" s="133" t="s">
        <v>99</v>
      </c>
      <c r="D7" s="133" t="s">
        <v>92</v>
      </c>
      <c r="E7" s="133" t="s">
        <v>56</v>
      </c>
      <c r="F7" s="130" t="s">
        <v>126</v>
      </c>
      <c r="G7" s="131"/>
      <c r="H7" s="131"/>
      <c r="I7" s="131"/>
      <c r="J7" s="132"/>
      <c r="K7" s="130" t="s">
        <v>141</v>
      </c>
      <c r="L7" s="131"/>
      <c r="M7" s="131"/>
      <c r="N7" s="131"/>
      <c r="O7" s="131"/>
      <c r="P7" s="131"/>
      <c r="Q7" s="132"/>
      <c r="R7" s="130" t="s">
        <v>142</v>
      </c>
      <c r="S7" s="131"/>
      <c r="T7" s="131"/>
      <c r="U7" s="131"/>
      <c r="V7" s="131"/>
      <c r="W7" s="131"/>
      <c r="X7" s="131"/>
      <c r="Y7" s="132"/>
      <c r="Z7" s="133" t="s">
        <v>100</v>
      </c>
      <c r="AA7" s="133" t="s">
        <v>102</v>
      </c>
      <c r="AB7" s="133" t="s">
        <v>103</v>
      </c>
      <c r="AC7" s="133" t="s">
        <v>101</v>
      </c>
    </row>
    <row r="8" spans="2:29" ht="17.100000000000001" customHeight="1" x14ac:dyDescent="0.3">
      <c r="B8" s="134"/>
      <c r="C8" s="134"/>
      <c r="D8" s="134"/>
      <c r="E8" s="134"/>
      <c r="F8" s="97" t="str">
        <f>제품목록!C8</f>
        <v>S</v>
      </c>
      <c r="G8" s="97" t="str">
        <f>제품목록!D8</f>
        <v>M</v>
      </c>
      <c r="H8" s="97" t="str">
        <f>제품목록!E8</f>
        <v>L</v>
      </c>
      <c r="I8" s="97" t="str">
        <f>제품목록!F8</f>
        <v>XL</v>
      </c>
      <c r="J8" s="97" t="str">
        <f>제품목록!G8</f>
        <v>XXL</v>
      </c>
      <c r="K8" s="97">
        <f>제품목록!H8</f>
        <v>24</v>
      </c>
      <c r="L8" s="97">
        <f>제품목록!I8</f>
        <v>26</v>
      </c>
      <c r="M8" s="97">
        <f>제품목록!J8</f>
        <v>28</v>
      </c>
      <c r="N8" s="126">
        <f>제품목록!K8</f>
        <v>30</v>
      </c>
      <c r="O8" s="126">
        <f>제품목록!L8</f>
        <v>32</v>
      </c>
      <c r="P8" s="126">
        <f>제품목록!M8</f>
        <v>34</v>
      </c>
      <c r="Q8" s="126">
        <f>제품목록!N8</f>
        <v>36</v>
      </c>
      <c r="R8" s="126">
        <f>제품목록!O8</f>
        <v>220</v>
      </c>
      <c r="S8" s="126">
        <f>제품목록!P8</f>
        <v>230</v>
      </c>
      <c r="T8" s="126">
        <f>제품목록!Q8</f>
        <v>240</v>
      </c>
      <c r="U8" s="126">
        <f>제품목록!R8</f>
        <v>250</v>
      </c>
      <c r="V8" s="126">
        <f>제품목록!S8</f>
        <v>260</v>
      </c>
      <c r="W8" s="126">
        <f>제품목록!T8</f>
        <v>270</v>
      </c>
      <c r="X8" s="126">
        <f>제품목록!U8</f>
        <v>280</v>
      </c>
      <c r="Y8" s="126">
        <f>제품목록!V8</f>
        <v>290</v>
      </c>
      <c r="Z8" s="134"/>
      <c r="AA8" s="134"/>
      <c r="AB8" s="134"/>
      <c r="AC8" s="134"/>
    </row>
    <row r="9" spans="2:29" ht="0.2" customHeight="1" x14ac:dyDescent="0.3">
      <c r="B9" s="127" t="str">
        <f>B7</f>
        <v>사입/생산일자</v>
      </c>
      <c r="C9" s="127" t="str">
        <f t="shared" ref="C9:E9" si="1">C7</f>
        <v>구분</v>
      </c>
      <c r="D9" s="127" t="str">
        <f t="shared" si="1"/>
        <v>사입처명</v>
      </c>
      <c r="E9" s="127" t="str">
        <f t="shared" si="1"/>
        <v>제품명</v>
      </c>
      <c r="F9" s="127" t="s">
        <v>109</v>
      </c>
      <c r="G9" s="127" t="s">
        <v>110</v>
      </c>
      <c r="H9" s="127" t="s">
        <v>111</v>
      </c>
      <c r="I9" s="127" t="s">
        <v>112</v>
      </c>
      <c r="J9" s="127" t="s">
        <v>113</v>
      </c>
      <c r="K9" s="127" t="s">
        <v>114</v>
      </c>
      <c r="L9" s="127" t="s">
        <v>115</v>
      </c>
      <c r="M9" s="127" t="s">
        <v>116</v>
      </c>
      <c r="N9" s="127" t="s">
        <v>117</v>
      </c>
      <c r="O9" s="127" t="s">
        <v>118</v>
      </c>
      <c r="P9" s="127" t="s">
        <v>119</v>
      </c>
      <c r="Q9" s="127" t="s">
        <v>131</v>
      </c>
      <c r="R9" s="127" t="s">
        <v>132</v>
      </c>
      <c r="S9" s="127" t="s">
        <v>133</v>
      </c>
      <c r="T9" s="127" t="s">
        <v>134</v>
      </c>
      <c r="U9" s="127" t="s">
        <v>135</v>
      </c>
      <c r="V9" s="127" t="s">
        <v>136</v>
      </c>
      <c r="W9" s="127" t="s">
        <v>137</v>
      </c>
      <c r="X9" s="127" t="s">
        <v>138</v>
      </c>
      <c r="Y9" s="127" t="s">
        <v>139</v>
      </c>
      <c r="Z9" s="127" t="str">
        <f t="shared" ref="Z9:AC9" si="2">Z7</f>
        <v>수량</v>
      </c>
      <c r="AA9" s="127" t="str">
        <f t="shared" si="2"/>
        <v>단가</v>
      </c>
      <c r="AB9" s="127" t="str">
        <f t="shared" si="2"/>
        <v>금액</v>
      </c>
      <c r="AC9" s="127" t="str">
        <f t="shared" si="2"/>
        <v>결제여부</v>
      </c>
    </row>
    <row r="10" spans="2:29" ht="17.100000000000001" customHeight="1" x14ac:dyDescent="0.3">
      <c r="B10" s="99">
        <v>42491</v>
      </c>
      <c r="C10" s="3" t="s">
        <v>48</v>
      </c>
      <c r="D10" s="3" t="s">
        <v>63</v>
      </c>
      <c r="E10" s="3" t="s">
        <v>148</v>
      </c>
      <c r="F10" s="12">
        <v>1</v>
      </c>
      <c r="G10" s="12">
        <v>1</v>
      </c>
      <c r="H10" s="12">
        <v>1</v>
      </c>
      <c r="Z10" s="12">
        <v>3</v>
      </c>
      <c r="AA10" s="13">
        <v>45000</v>
      </c>
      <c r="AB10" s="13">
        <v>135000</v>
      </c>
      <c r="AC10" s="3" t="s">
        <v>10</v>
      </c>
    </row>
    <row r="11" spans="2:29" ht="17.100000000000001" customHeight="1" x14ac:dyDescent="0.3">
      <c r="B11" s="99">
        <v>42491</v>
      </c>
      <c r="C11" s="3" t="s">
        <v>39</v>
      </c>
      <c r="D11" s="3" t="s">
        <v>65</v>
      </c>
      <c r="E11" s="3" t="s">
        <v>146</v>
      </c>
      <c r="K11" s="12">
        <v>1</v>
      </c>
      <c r="L11" s="12">
        <v>1</v>
      </c>
      <c r="M11" s="12">
        <v>1</v>
      </c>
      <c r="N11" s="12">
        <v>1</v>
      </c>
      <c r="O11" s="12">
        <v>1</v>
      </c>
      <c r="P11" s="12">
        <v>1</v>
      </c>
      <c r="Q11" s="12">
        <v>1</v>
      </c>
      <c r="Z11" s="12">
        <v>7</v>
      </c>
      <c r="AA11" s="13">
        <v>37000</v>
      </c>
      <c r="AB11" s="13">
        <v>259000</v>
      </c>
    </row>
    <row r="12" spans="2:29" ht="17.100000000000001" customHeight="1" x14ac:dyDescent="0.3">
      <c r="B12" s="99">
        <v>42491</v>
      </c>
      <c r="C12" s="3" t="s">
        <v>48</v>
      </c>
      <c r="D12" s="3" t="s">
        <v>67</v>
      </c>
      <c r="E12" s="3" t="s">
        <v>149</v>
      </c>
      <c r="R12" s="12">
        <v>1</v>
      </c>
      <c r="S12" s="12">
        <v>1</v>
      </c>
      <c r="T12" s="12">
        <v>1</v>
      </c>
      <c r="U12" s="12">
        <v>1</v>
      </c>
      <c r="V12" s="12">
        <v>1</v>
      </c>
      <c r="W12" s="12">
        <v>1</v>
      </c>
      <c r="X12" s="12">
        <v>1</v>
      </c>
      <c r="Y12" s="12">
        <v>1</v>
      </c>
      <c r="Z12" s="12">
        <v>8</v>
      </c>
      <c r="AA12" s="13">
        <v>61000</v>
      </c>
      <c r="AB12" s="13">
        <v>488000</v>
      </c>
      <c r="AC12" s="3" t="s">
        <v>10</v>
      </c>
    </row>
  </sheetData>
  <mergeCells count="11">
    <mergeCell ref="B7:B8"/>
    <mergeCell ref="C7:C8"/>
    <mergeCell ref="D7:D8"/>
    <mergeCell ref="E7:E8"/>
    <mergeCell ref="F7:J7"/>
    <mergeCell ref="Z7:Z8"/>
    <mergeCell ref="AA7:AA8"/>
    <mergeCell ref="AB7:AB8"/>
    <mergeCell ref="AC7:AC8"/>
    <mergeCell ref="K7:Q7"/>
    <mergeCell ref="R7:Y7"/>
  </mergeCells>
  <phoneticPr fontId="1" type="noConversion"/>
  <dataValidations count="5">
    <dataValidation type="list" allowBlank="1" showInputMessage="1" showErrorMessage="1" sqref="AC10:AC1048576">
      <formula1>"○"</formula1>
    </dataValidation>
    <dataValidation type="list" allowBlank="1" showInputMessage="1" showErrorMessage="1" sqref="D5">
      <formula1>사입업체명</formula1>
    </dataValidation>
    <dataValidation type="list" allowBlank="1" showInputMessage="1" showErrorMessage="1" sqref="C5 C10:C1048576">
      <formula1>"사입,생산"</formula1>
    </dataValidation>
    <dataValidation type="list" allowBlank="1" showInputMessage="1" showErrorMessage="1" sqref="D10:D1048576">
      <formula1>사입처명</formula1>
    </dataValidation>
    <dataValidation type="list" allowBlank="1" showInputMessage="1" showErrorMessage="1" sqref="E10:E1048576">
      <formula1>제품명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3"/>
  </sheetPr>
  <dimension ref="B1:AG251"/>
  <sheetViews>
    <sheetView showGridLines="0" workbookViewId="0">
      <pane ySplit="9" topLeftCell="A10" activePane="bottomLeft" state="frozen"/>
      <selection activeCell="A9" sqref="A9"/>
      <selection pane="bottomLeft"/>
    </sheetView>
  </sheetViews>
  <sheetFormatPr defaultColWidth="9" defaultRowHeight="17.100000000000001" customHeight="1" x14ac:dyDescent="0.3"/>
  <cols>
    <col min="1" max="1" width="0.875" style="1" customWidth="1"/>
    <col min="2" max="4" width="10.375" style="93" customWidth="1"/>
    <col min="5" max="6" width="8" style="90" bestFit="1" customWidth="1"/>
    <col min="7" max="7" width="21.25" style="90" customWidth="1"/>
    <col min="8" max="8" width="10.625" style="90" customWidth="1"/>
    <col min="9" max="9" width="15.625" style="90" customWidth="1"/>
    <col min="10" max="30" width="4.75" style="90" customWidth="1"/>
    <col min="31" max="32" width="8.625" style="96" customWidth="1"/>
    <col min="33" max="33" width="30.625" style="91" customWidth="1"/>
    <col min="34" max="16384" width="9" style="1"/>
  </cols>
  <sheetData>
    <row r="1" spans="2:33" ht="38.1" customHeight="1" x14ac:dyDescent="0.3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2:33" ht="38.1" customHeight="1" x14ac:dyDescent="0.3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2:33" ht="6.9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2:33" ht="17.100000000000001" customHeight="1" x14ac:dyDescent="0.3">
      <c r="B4" s="116" t="str">
        <f>B9</f>
        <v>주문일</v>
      </c>
      <c r="C4" s="116" t="str">
        <f t="shared" ref="C4:G4" si="0">C9</f>
        <v>납품일</v>
      </c>
      <c r="D4" s="116" t="str">
        <f t="shared" si="0"/>
        <v>계산서발행일</v>
      </c>
      <c r="E4" s="116" t="str">
        <f t="shared" si="0"/>
        <v>결제여부</v>
      </c>
      <c r="F4" s="116" t="str">
        <f t="shared" si="0"/>
        <v>생산구분</v>
      </c>
      <c r="G4" s="98" t="str">
        <f t="shared" si="0"/>
        <v>매출처명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2:33" ht="17.100000000000001" customHeight="1" thickBot="1" x14ac:dyDescent="0.35">
      <c r="B5" s="34"/>
      <c r="C5" s="34"/>
      <c r="D5" s="34"/>
      <c r="E5" s="10"/>
      <c r="F5" s="10" t="s">
        <v>39</v>
      </c>
      <c r="G5" s="11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2:33" ht="6.95" customHeight="1" x14ac:dyDescent="0.3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2:33" ht="17.100000000000001" customHeight="1" x14ac:dyDescent="0.3">
      <c r="B7" s="135" t="s">
        <v>57</v>
      </c>
      <c r="C7" s="135" t="s">
        <v>58</v>
      </c>
      <c r="D7" s="135" t="s">
        <v>11</v>
      </c>
      <c r="E7" s="135" t="s">
        <v>9</v>
      </c>
      <c r="F7" s="135" t="s">
        <v>8</v>
      </c>
      <c r="G7" s="135" t="s">
        <v>95</v>
      </c>
      <c r="H7" s="135" t="s">
        <v>42</v>
      </c>
      <c r="I7" s="135" t="s">
        <v>6</v>
      </c>
      <c r="J7" s="130" t="s">
        <v>126</v>
      </c>
      <c r="K7" s="131"/>
      <c r="L7" s="131"/>
      <c r="M7" s="131"/>
      <c r="N7" s="132"/>
      <c r="O7" s="130" t="s">
        <v>141</v>
      </c>
      <c r="P7" s="131"/>
      <c r="Q7" s="131"/>
      <c r="R7" s="131"/>
      <c r="S7" s="131"/>
      <c r="T7" s="131"/>
      <c r="U7" s="132"/>
      <c r="V7" s="130" t="s">
        <v>142</v>
      </c>
      <c r="W7" s="131"/>
      <c r="X7" s="131"/>
      <c r="Y7" s="131"/>
      <c r="Z7" s="131"/>
      <c r="AA7" s="131"/>
      <c r="AB7" s="131"/>
      <c r="AC7" s="132"/>
      <c r="AD7" s="135" t="s">
        <v>7</v>
      </c>
      <c r="AE7" s="135" t="s">
        <v>43</v>
      </c>
      <c r="AF7" s="135" t="s">
        <v>12</v>
      </c>
      <c r="AG7" s="135" t="s">
        <v>1</v>
      </c>
    </row>
    <row r="8" spans="2:33" ht="17.100000000000001" customHeight="1" x14ac:dyDescent="0.3">
      <c r="B8" s="135"/>
      <c r="C8" s="135"/>
      <c r="D8" s="135"/>
      <c r="E8" s="135"/>
      <c r="F8" s="135"/>
      <c r="G8" s="135"/>
      <c r="H8" s="135"/>
      <c r="I8" s="135"/>
      <c r="J8" s="126" t="str">
        <f>제품목록!C8</f>
        <v>S</v>
      </c>
      <c r="K8" s="126" t="str">
        <f>제품목록!D8</f>
        <v>M</v>
      </c>
      <c r="L8" s="126" t="str">
        <f>제품목록!E8</f>
        <v>L</v>
      </c>
      <c r="M8" s="126" t="str">
        <f>제품목록!F8</f>
        <v>XL</v>
      </c>
      <c r="N8" s="126" t="str">
        <f>제품목록!G8</f>
        <v>XXL</v>
      </c>
      <c r="O8" s="126">
        <f>제품목록!H8</f>
        <v>24</v>
      </c>
      <c r="P8" s="126">
        <f>제품목록!I8</f>
        <v>26</v>
      </c>
      <c r="Q8" s="126">
        <f>제품목록!J8</f>
        <v>28</v>
      </c>
      <c r="R8" s="126">
        <f>제품목록!K8</f>
        <v>30</v>
      </c>
      <c r="S8" s="126">
        <f>제품목록!L8</f>
        <v>32</v>
      </c>
      <c r="T8" s="126">
        <f>제품목록!M8</f>
        <v>34</v>
      </c>
      <c r="U8" s="126">
        <f>제품목록!N8</f>
        <v>36</v>
      </c>
      <c r="V8" s="126">
        <f>제품목록!O8</f>
        <v>220</v>
      </c>
      <c r="W8" s="126">
        <f>제품목록!P8</f>
        <v>230</v>
      </c>
      <c r="X8" s="126">
        <f>제품목록!Q8</f>
        <v>240</v>
      </c>
      <c r="Y8" s="126">
        <f>제품목록!R8</f>
        <v>250</v>
      </c>
      <c r="Z8" s="126">
        <f>제품목록!S8</f>
        <v>260</v>
      </c>
      <c r="AA8" s="126">
        <f>제품목록!T8</f>
        <v>270</v>
      </c>
      <c r="AB8" s="126">
        <f>제품목록!U8</f>
        <v>280</v>
      </c>
      <c r="AC8" s="126">
        <f>제품목록!V8</f>
        <v>290</v>
      </c>
      <c r="AD8" s="135"/>
      <c r="AE8" s="135"/>
      <c r="AF8" s="135"/>
      <c r="AG8" s="135"/>
    </row>
    <row r="9" spans="2:33" ht="0.2" customHeight="1" x14ac:dyDescent="0.3">
      <c r="B9" s="128" t="str">
        <f>B7</f>
        <v>주문일</v>
      </c>
      <c r="C9" s="128" t="str">
        <f t="shared" ref="C9:I9" si="1">C7</f>
        <v>납품일</v>
      </c>
      <c r="D9" s="128" t="str">
        <f t="shared" si="1"/>
        <v>계산서발행일</v>
      </c>
      <c r="E9" s="128" t="str">
        <f t="shared" si="1"/>
        <v>결제여부</v>
      </c>
      <c r="F9" s="128" t="str">
        <f t="shared" si="1"/>
        <v>생산구분</v>
      </c>
      <c r="G9" s="128" t="str">
        <f t="shared" si="1"/>
        <v>매출처명</v>
      </c>
      <c r="H9" s="128" t="str">
        <f t="shared" si="1"/>
        <v>주문자</v>
      </c>
      <c r="I9" s="128" t="str">
        <f t="shared" si="1"/>
        <v>제품명</v>
      </c>
      <c r="J9" s="127" t="s">
        <v>109</v>
      </c>
      <c r="K9" s="127" t="s">
        <v>110</v>
      </c>
      <c r="L9" s="127" t="s">
        <v>111</v>
      </c>
      <c r="M9" s="127" t="s">
        <v>112</v>
      </c>
      <c r="N9" s="127" t="s">
        <v>113</v>
      </c>
      <c r="O9" s="127" t="s">
        <v>114</v>
      </c>
      <c r="P9" s="127" t="s">
        <v>115</v>
      </c>
      <c r="Q9" s="127" t="s">
        <v>116</v>
      </c>
      <c r="R9" s="127" t="s">
        <v>117</v>
      </c>
      <c r="S9" s="127" t="s">
        <v>118</v>
      </c>
      <c r="T9" s="127" t="s">
        <v>119</v>
      </c>
      <c r="U9" s="127" t="s">
        <v>131</v>
      </c>
      <c r="V9" s="127" t="s">
        <v>132</v>
      </c>
      <c r="W9" s="127" t="s">
        <v>133</v>
      </c>
      <c r="X9" s="127" t="s">
        <v>134</v>
      </c>
      <c r="Y9" s="127" t="s">
        <v>135</v>
      </c>
      <c r="Z9" s="127" t="s">
        <v>136</v>
      </c>
      <c r="AA9" s="127" t="s">
        <v>137</v>
      </c>
      <c r="AB9" s="127" t="s">
        <v>138</v>
      </c>
      <c r="AC9" s="127" t="s">
        <v>139</v>
      </c>
      <c r="AD9" s="128" t="str">
        <f t="shared" ref="AD9:AG9" si="2">AD7</f>
        <v>수량</v>
      </c>
      <c r="AE9" s="128" t="str">
        <f t="shared" si="2"/>
        <v>판매단가</v>
      </c>
      <c r="AF9" s="128" t="str">
        <f t="shared" si="2"/>
        <v>판매금액</v>
      </c>
      <c r="AG9" s="128" t="str">
        <f t="shared" si="2"/>
        <v>비고</v>
      </c>
    </row>
    <row r="10" spans="2:33" ht="17.100000000000001" customHeight="1" x14ac:dyDescent="0.3">
      <c r="B10" s="100">
        <v>42491</v>
      </c>
      <c r="C10" s="100">
        <v>42492</v>
      </c>
      <c r="D10" s="95" t="s">
        <v>50</v>
      </c>
      <c r="E10" s="90" t="s">
        <v>10</v>
      </c>
      <c r="F10" s="90" t="s">
        <v>39</v>
      </c>
      <c r="G10" s="90" t="s">
        <v>5</v>
      </c>
      <c r="H10" s="90" t="s">
        <v>96</v>
      </c>
      <c r="I10" s="90" t="s">
        <v>147</v>
      </c>
      <c r="N10" s="90">
        <v>1</v>
      </c>
      <c r="AD10" s="90">
        <v>1</v>
      </c>
      <c r="AE10" s="96">
        <v>55000</v>
      </c>
      <c r="AF10" s="96">
        <v>55000</v>
      </c>
    </row>
    <row r="11" spans="2:33" ht="17.100000000000001" customHeight="1" x14ac:dyDescent="0.3">
      <c r="B11" s="100">
        <v>42491</v>
      </c>
      <c r="C11" s="100">
        <v>42492</v>
      </c>
      <c r="D11" s="95" t="s">
        <v>50</v>
      </c>
      <c r="E11" s="90" t="s">
        <v>10</v>
      </c>
      <c r="F11" s="90" t="s">
        <v>39</v>
      </c>
      <c r="G11" s="90" t="s">
        <v>83</v>
      </c>
      <c r="H11" s="90" t="s">
        <v>97</v>
      </c>
      <c r="I11" s="90" t="s">
        <v>146</v>
      </c>
      <c r="O11" s="90">
        <v>1</v>
      </c>
      <c r="AD11" s="90">
        <v>1</v>
      </c>
      <c r="AE11" s="96">
        <v>50000</v>
      </c>
      <c r="AF11" s="96">
        <v>50000</v>
      </c>
    </row>
    <row r="12" spans="2:33" ht="17.100000000000001" customHeight="1" x14ac:dyDescent="0.3">
      <c r="B12" s="100">
        <v>42491</v>
      </c>
      <c r="C12" s="100">
        <v>42492</v>
      </c>
      <c r="D12" s="100">
        <v>42492</v>
      </c>
      <c r="E12" s="90" t="s">
        <v>10</v>
      </c>
      <c r="F12" s="90" t="s">
        <v>39</v>
      </c>
      <c r="G12" s="90" t="s">
        <v>5</v>
      </c>
      <c r="H12" s="90" t="s">
        <v>150</v>
      </c>
      <c r="I12" s="90" t="s">
        <v>149</v>
      </c>
      <c r="W12" s="90">
        <v>1</v>
      </c>
      <c r="AD12" s="90">
        <v>1</v>
      </c>
      <c r="AE12" s="96">
        <v>65000</v>
      </c>
      <c r="AF12" s="96">
        <v>65000</v>
      </c>
    </row>
    <row r="13" spans="2:33" ht="17.100000000000001" customHeight="1" x14ac:dyDescent="0.3">
      <c r="B13" s="100">
        <v>42491</v>
      </c>
      <c r="C13" s="100">
        <v>42492</v>
      </c>
      <c r="D13" s="100">
        <v>42492</v>
      </c>
      <c r="E13" s="90" t="s">
        <v>10</v>
      </c>
      <c r="F13" s="90" t="s">
        <v>39</v>
      </c>
      <c r="G13" s="90" t="s">
        <v>5</v>
      </c>
      <c r="H13" s="90" t="s">
        <v>151</v>
      </c>
      <c r="I13" s="90" t="s">
        <v>149</v>
      </c>
      <c r="Z13" s="90">
        <v>1</v>
      </c>
      <c r="AD13" s="90">
        <v>1</v>
      </c>
      <c r="AE13" s="96">
        <v>65000</v>
      </c>
      <c r="AF13" s="96">
        <v>65000</v>
      </c>
    </row>
    <row r="14" spans="2:33" ht="17.100000000000001" customHeight="1" x14ac:dyDescent="0.3">
      <c r="B14" s="100"/>
      <c r="C14" s="100"/>
      <c r="D14" s="95"/>
      <c r="AD14" s="90">
        <v>0</v>
      </c>
      <c r="AE14" s="96">
        <v>50000</v>
      </c>
      <c r="AF14" s="96">
        <v>0</v>
      </c>
    </row>
    <row r="15" spans="2:33" ht="17.100000000000001" customHeight="1" x14ac:dyDescent="0.3">
      <c r="B15" s="100"/>
      <c r="C15" s="100"/>
      <c r="D15" s="95"/>
    </row>
    <row r="16" spans="2:33" ht="17.100000000000001" customHeight="1" x14ac:dyDescent="0.3">
      <c r="B16" s="100"/>
      <c r="C16" s="100"/>
      <c r="D16" s="95"/>
    </row>
    <row r="17" spans="2:6" ht="17.100000000000001" customHeight="1" x14ac:dyDescent="0.3">
      <c r="B17" s="100"/>
      <c r="C17" s="100"/>
      <c r="D17" s="95"/>
    </row>
    <row r="18" spans="2:6" ht="17.100000000000001" customHeight="1" x14ac:dyDescent="0.3">
      <c r="B18" s="100"/>
      <c r="C18" s="100"/>
      <c r="D18" s="95"/>
    </row>
    <row r="19" spans="2:6" ht="17.100000000000001" customHeight="1" x14ac:dyDescent="0.3">
      <c r="B19" s="100"/>
      <c r="C19" s="100"/>
      <c r="D19" s="95"/>
    </row>
    <row r="20" spans="2:6" ht="17.100000000000001" customHeight="1" x14ac:dyDescent="0.3">
      <c r="B20" s="100"/>
      <c r="C20" s="100"/>
      <c r="D20" s="95"/>
    </row>
    <row r="21" spans="2:6" ht="17.100000000000001" customHeight="1" x14ac:dyDescent="0.3">
      <c r="B21" s="100"/>
      <c r="C21" s="100"/>
      <c r="D21" s="95"/>
    </row>
    <row r="22" spans="2:6" ht="17.100000000000001" customHeight="1" x14ac:dyDescent="0.3">
      <c r="B22" s="100"/>
      <c r="C22" s="100"/>
      <c r="D22" s="95"/>
    </row>
    <row r="23" spans="2:6" ht="17.100000000000001" customHeight="1" x14ac:dyDescent="0.3">
      <c r="B23" s="100"/>
      <c r="C23" s="100"/>
      <c r="D23" s="95"/>
    </row>
    <row r="24" spans="2:6" ht="17.100000000000001" customHeight="1" x14ac:dyDescent="0.3">
      <c r="B24" s="100"/>
      <c r="C24" s="100"/>
      <c r="D24" s="95"/>
      <c r="F24" s="95"/>
    </row>
    <row r="25" spans="2:6" ht="17.100000000000001" customHeight="1" x14ac:dyDescent="0.3">
      <c r="B25" s="100"/>
      <c r="C25" s="100"/>
      <c r="D25" s="95"/>
      <c r="F25" s="95"/>
    </row>
    <row r="26" spans="2:6" ht="17.100000000000001" customHeight="1" x14ac:dyDescent="0.3">
      <c r="B26" s="100"/>
      <c r="C26" s="100"/>
      <c r="D26" s="95"/>
      <c r="F26" s="95"/>
    </row>
    <row r="27" spans="2:6" ht="17.100000000000001" customHeight="1" x14ac:dyDescent="0.3">
      <c r="B27" s="100"/>
      <c r="C27" s="100"/>
      <c r="D27" s="95"/>
    </row>
    <row r="28" spans="2:6" ht="17.100000000000001" customHeight="1" x14ac:dyDescent="0.3">
      <c r="B28" s="100"/>
      <c r="C28" s="100"/>
      <c r="D28" s="95"/>
      <c r="F28" s="95"/>
    </row>
    <row r="29" spans="2:6" ht="17.100000000000001" customHeight="1" x14ac:dyDescent="0.3">
      <c r="B29" s="100"/>
      <c r="C29" s="100"/>
      <c r="D29" s="95"/>
      <c r="F29" s="95"/>
    </row>
    <row r="30" spans="2:6" ht="17.100000000000001" customHeight="1" x14ac:dyDescent="0.3">
      <c r="B30" s="100"/>
      <c r="C30" s="100"/>
      <c r="D30" s="95"/>
      <c r="F30" s="95"/>
    </row>
    <row r="31" spans="2:6" ht="17.100000000000001" customHeight="1" x14ac:dyDescent="0.3">
      <c r="B31" s="100"/>
      <c r="C31" s="100"/>
      <c r="D31" s="95"/>
    </row>
    <row r="32" spans="2:6" ht="17.100000000000001" customHeight="1" x14ac:dyDescent="0.3">
      <c r="B32" s="100"/>
      <c r="C32" s="100"/>
      <c r="D32" s="95"/>
    </row>
    <row r="33" spans="2:4" ht="17.100000000000001" customHeight="1" x14ac:dyDescent="0.3">
      <c r="B33" s="100"/>
      <c r="C33" s="100"/>
      <c r="D33" s="95"/>
    </row>
    <row r="34" spans="2:4" ht="17.100000000000001" customHeight="1" x14ac:dyDescent="0.3">
      <c r="B34" s="100"/>
      <c r="C34" s="100"/>
      <c r="D34" s="95"/>
    </row>
    <row r="35" spans="2:4" ht="17.100000000000001" customHeight="1" x14ac:dyDescent="0.3">
      <c r="B35" s="100"/>
      <c r="C35" s="100"/>
      <c r="D35" s="95"/>
    </row>
    <row r="36" spans="2:4" ht="17.100000000000001" customHeight="1" x14ac:dyDescent="0.3">
      <c r="B36" s="100"/>
      <c r="C36" s="100"/>
      <c r="D36" s="95"/>
    </row>
    <row r="37" spans="2:4" ht="17.100000000000001" customHeight="1" x14ac:dyDescent="0.3">
      <c r="B37" s="100"/>
      <c r="C37" s="100"/>
      <c r="D37" s="95"/>
    </row>
    <row r="38" spans="2:4" ht="17.100000000000001" customHeight="1" x14ac:dyDescent="0.3">
      <c r="B38" s="100"/>
      <c r="C38" s="100"/>
      <c r="D38" s="95"/>
    </row>
    <row r="39" spans="2:4" ht="17.100000000000001" customHeight="1" x14ac:dyDescent="0.3">
      <c r="B39" s="100"/>
      <c r="C39" s="100"/>
      <c r="D39" s="95"/>
    </row>
    <row r="40" spans="2:4" ht="17.100000000000001" customHeight="1" x14ac:dyDescent="0.3">
      <c r="B40" s="100"/>
      <c r="C40" s="100"/>
      <c r="D40" s="95"/>
    </row>
    <row r="41" spans="2:4" ht="17.100000000000001" customHeight="1" x14ac:dyDescent="0.3">
      <c r="B41" s="100"/>
      <c r="C41" s="100"/>
      <c r="D41" s="95"/>
    </row>
    <row r="42" spans="2:4" ht="17.100000000000001" customHeight="1" x14ac:dyDescent="0.3">
      <c r="B42" s="100"/>
      <c r="C42" s="100"/>
      <c r="D42" s="95"/>
    </row>
    <row r="43" spans="2:4" ht="17.100000000000001" customHeight="1" x14ac:dyDescent="0.3">
      <c r="B43" s="100"/>
      <c r="C43" s="100"/>
      <c r="D43" s="95"/>
    </row>
    <row r="44" spans="2:4" ht="17.100000000000001" customHeight="1" x14ac:dyDescent="0.3">
      <c r="B44" s="100"/>
      <c r="C44" s="100"/>
      <c r="D44" s="95"/>
    </row>
    <row r="45" spans="2:4" ht="17.100000000000001" customHeight="1" x14ac:dyDescent="0.3">
      <c r="B45" s="100"/>
      <c r="C45" s="100"/>
      <c r="D45" s="95"/>
    </row>
    <row r="46" spans="2:4" ht="17.100000000000001" customHeight="1" x14ac:dyDescent="0.3">
      <c r="B46" s="100"/>
      <c r="C46" s="100"/>
      <c r="D46" s="95"/>
    </row>
    <row r="47" spans="2:4" ht="17.100000000000001" customHeight="1" x14ac:dyDescent="0.3">
      <c r="B47" s="100"/>
      <c r="C47" s="100"/>
      <c r="D47" s="95"/>
    </row>
    <row r="48" spans="2:4" ht="17.100000000000001" customHeight="1" x14ac:dyDescent="0.3">
      <c r="B48" s="100"/>
      <c r="C48" s="100"/>
      <c r="D48" s="95"/>
    </row>
    <row r="49" spans="2:8" ht="17.100000000000001" customHeight="1" x14ac:dyDescent="0.3">
      <c r="B49" s="100"/>
      <c r="C49" s="100"/>
      <c r="D49" s="95"/>
    </row>
    <row r="50" spans="2:8" ht="17.100000000000001" customHeight="1" x14ac:dyDescent="0.3">
      <c r="B50" s="100"/>
      <c r="C50" s="100"/>
      <c r="D50" s="95"/>
    </row>
    <row r="51" spans="2:8" ht="17.100000000000001" customHeight="1" x14ac:dyDescent="0.3">
      <c r="B51" s="100"/>
      <c r="C51" s="100"/>
      <c r="D51" s="95"/>
    </row>
    <row r="52" spans="2:8" ht="17.100000000000001" customHeight="1" x14ac:dyDescent="0.3">
      <c r="B52" s="100"/>
      <c r="C52" s="100"/>
      <c r="D52" s="95"/>
    </row>
    <row r="53" spans="2:8" ht="17.100000000000001" customHeight="1" x14ac:dyDescent="0.3">
      <c r="B53" s="100"/>
      <c r="C53" s="100"/>
      <c r="D53" s="95"/>
    </row>
    <row r="54" spans="2:8" ht="17.100000000000001" customHeight="1" x14ac:dyDescent="0.3">
      <c r="B54" s="100"/>
      <c r="C54" s="100"/>
      <c r="D54" s="95"/>
    </row>
    <row r="55" spans="2:8" ht="17.100000000000001" customHeight="1" x14ac:dyDescent="0.3">
      <c r="B55" s="100"/>
      <c r="C55" s="100"/>
      <c r="D55" s="95"/>
    </row>
    <row r="56" spans="2:8" ht="17.100000000000001" customHeight="1" x14ac:dyDescent="0.3">
      <c r="B56" s="100"/>
      <c r="C56" s="100"/>
      <c r="D56" s="95"/>
    </row>
    <row r="57" spans="2:8" ht="17.100000000000001" customHeight="1" x14ac:dyDescent="0.3">
      <c r="B57" s="100"/>
      <c r="C57" s="100"/>
      <c r="D57" s="95"/>
    </row>
    <row r="58" spans="2:8" ht="17.100000000000001" customHeight="1" x14ac:dyDescent="0.3">
      <c r="B58" s="100"/>
      <c r="C58" s="100"/>
      <c r="D58" s="95"/>
      <c r="G58" s="92"/>
      <c r="H58" s="92"/>
    </row>
    <row r="59" spans="2:8" ht="17.100000000000001" customHeight="1" x14ac:dyDescent="0.3">
      <c r="B59" s="100"/>
      <c r="C59" s="100"/>
      <c r="D59" s="95"/>
      <c r="G59" s="92"/>
      <c r="H59" s="92"/>
    </row>
    <row r="60" spans="2:8" ht="17.100000000000001" customHeight="1" x14ac:dyDescent="0.3">
      <c r="B60" s="100"/>
      <c r="C60" s="100"/>
      <c r="D60" s="95"/>
      <c r="G60" s="92"/>
      <c r="H60" s="92"/>
    </row>
    <row r="61" spans="2:8" ht="17.100000000000001" customHeight="1" x14ac:dyDescent="0.3">
      <c r="B61" s="100"/>
      <c r="C61" s="100"/>
      <c r="D61" s="95"/>
      <c r="G61" s="92"/>
      <c r="H61" s="92"/>
    </row>
    <row r="62" spans="2:8" ht="17.100000000000001" customHeight="1" x14ac:dyDescent="0.3">
      <c r="B62" s="100"/>
      <c r="C62" s="100"/>
      <c r="D62" s="95"/>
      <c r="G62" s="92"/>
      <c r="H62" s="92"/>
    </row>
    <row r="63" spans="2:8" ht="17.100000000000001" customHeight="1" x14ac:dyDescent="0.3">
      <c r="B63" s="100"/>
      <c r="C63" s="100"/>
      <c r="D63" s="95"/>
      <c r="G63" s="92"/>
      <c r="H63" s="92"/>
    </row>
    <row r="64" spans="2:8" ht="17.100000000000001" customHeight="1" x14ac:dyDescent="0.3">
      <c r="B64" s="100"/>
      <c r="C64" s="100"/>
      <c r="D64" s="95"/>
      <c r="G64" s="92"/>
      <c r="H64" s="92"/>
    </row>
    <row r="65" spans="2:8" ht="17.100000000000001" customHeight="1" x14ac:dyDescent="0.3">
      <c r="B65" s="100"/>
      <c r="C65" s="100"/>
      <c r="D65" s="95"/>
      <c r="G65" s="92"/>
      <c r="H65" s="92"/>
    </row>
    <row r="66" spans="2:8" ht="17.100000000000001" customHeight="1" x14ac:dyDescent="0.3">
      <c r="B66" s="100"/>
      <c r="C66" s="100"/>
      <c r="D66" s="95"/>
      <c r="G66" s="92"/>
      <c r="H66" s="92"/>
    </row>
    <row r="67" spans="2:8" ht="17.100000000000001" customHeight="1" x14ac:dyDescent="0.3">
      <c r="B67" s="100"/>
      <c r="C67" s="100"/>
      <c r="D67" s="95"/>
      <c r="G67" s="92"/>
      <c r="H67" s="92"/>
    </row>
    <row r="68" spans="2:8" ht="17.100000000000001" customHeight="1" x14ac:dyDescent="0.3">
      <c r="B68" s="100"/>
      <c r="C68" s="100"/>
      <c r="D68" s="95"/>
      <c r="G68" s="92"/>
      <c r="H68" s="92"/>
    </row>
    <row r="69" spans="2:8" ht="17.100000000000001" customHeight="1" x14ac:dyDescent="0.3">
      <c r="B69" s="100"/>
      <c r="C69" s="100"/>
      <c r="D69" s="95"/>
      <c r="G69" s="92"/>
      <c r="H69" s="92"/>
    </row>
    <row r="70" spans="2:8" ht="17.100000000000001" customHeight="1" x14ac:dyDescent="0.3">
      <c r="B70" s="100"/>
      <c r="C70" s="100"/>
      <c r="D70" s="95"/>
      <c r="G70" s="92"/>
      <c r="H70" s="92"/>
    </row>
    <row r="71" spans="2:8" ht="17.100000000000001" customHeight="1" x14ac:dyDescent="0.3">
      <c r="B71" s="100"/>
      <c r="C71" s="100"/>
      <c r="D71" s="95"/>
      <c r="G71" s="92"/>
      <c r="H71" s="92"/>
    </row>
    <row r="72" spans="2:8" ht="17.100000000000001" customHeight="1" x14ac:dyDescent="0.3">
      <c r="B72" s="100"/>
      <c r="C72" s="100"/>
      <c r="D72" s="95"/>
      <c r="G72" s="92"/>
      <c r="H72" s="92"/>
    </row>
    <row r="73" spans="2:8" ht="17.100000000000001" customHeight="1" x14ac:dyDescent="0.3">
      <c r="B73" s="100"/>
      <c r="C73" s="100"/>
      <c r="D73" s="95"/>
      <c r="G73" s="92"/>
      <c r="H73" s="92"/>
    </row>
    <row r="74" spans="2:8" ht="17.100000000000001" customHeight="1" x14ac:dyDescent="0.3">
      <c r="B74" s="100"/>
      <c r="C74" s="100"/>
      <c r="D74" s="95"/>
      <c r="G74" s="92"/>
      <c r="H74" s="92"/>
    </row>
    <row r="75" spans="2:8" ht="17.100000000000001" customHeight="1" x14ac:dyDescent="0.3">
      <c r="B75" s="100"/>
      <c r="C75" s="100"/>
      <c r="D75" s="95"/>
      <c r="G75" s="92"/>
      <c r="H75" s="92"/>
    </row>
    <row r="76" spans="2:8" ht="17.100000000000001" customHeight="1" x14ac:dyDescent="0.3">
      <c r="B76" s="100"/>
      <c r="C76" s="100"/>
      <c r="D76" s="95"/>
      <c r="G76" s="92"/>
      <c r="H76" s="92"/>
    </row>
    <row r="77" spans="2:8" ht="17.100000000000001" customHeight="1" x14ac:dyDescent="0.3">
      <c r="B77" s="100"/>
      <c r="C77" s="100"/>
      <c r="D77" s="95"/>
      <c r="G77" s="92"/>
      <c r="H77" s="92"/>
    </row>
    <row r="78" spans="2:8" ht="17.100000000000001" customHeight="1" x14ac:dyDescent="0.3">
      <c r="B78" s="100"/>
      <c r="C78" s="100"/>
      <c r="D78" s="95"/>
    </row>
    <row r="79" spans="2:8" ht="17.100000000000001" customHeight="1" x14ac:dyDescent="0.3">
      <c r="B79" s="100"/>
      <c r="C79" s="100"/>
      <c r="D79" s="95"/>
    </row>
    <row r="80" spans="2:8" ht="17.100000000000001" customHeight="1" x14ac:dyDescent="0.3">
      <c r="B80" s="100"/>
      <c r="C80" s="100"/>
      <c r="D80" s="95"/>
    </row>
    <row r="81" spans="2:4" ht="17.100000000000001" customHeight="1" x14ac:dyDescent="0.3">
      <c r="B81" s="100"/>
      <c r="C81" s="100"/>
      <c r="D81" s="95"/>
    </row>
    <row r="82" spans="2:4" ht="17.100000000000001" customHeight="1" x14ac:dyDescent="0.3">
      <c r="B82" s="100"/>
      <c r="C82" s="100"/>
      <c r="D82" s="95"/>
    </row>
    <row r="83" spans="2:4" ht="17.100000000000001" customHeight="1" x14ac:dyDescent="0.3">
      <c r="B83" s="100"/>
      <c r="C83" s="100"/>
      <c r="D83" s="95"/>
    </row>
    <row r="84" spans="2:4" ht="17.100000000000001" customHeight="1" x14ac:dyDescent="0.3">
      <c r="B84" s="100"/>
      <c r="C84" s="100"/>
      <c r="D84" s="95"/>
    </row>
    <row r="85" spans="2:4" ht="17.100000000000001" customHeight="1" x14ac:dyDescent="0.3">
      <c r="B85" s="100"/>
      <c r="C85" s="100"/>
      <c r="D85" s="95"/>
    </row>
    <row r="86" spans="2:4" ht="17.100000000000001" customHeight="1" x14ac:dyDescent="0.3">
      <c r="B86" s="100"/>
      <c r="C86" s="100"/>
      <c r="D86" s="95"/>
    </row>
    <row r="87" spans="2:4" ht="17.100000000000001" customHeight="1" x14ac:dyDescent="0.3">
      <c r="B87" s="100"/>
      <c r="C87" s="100"/>
      <c r="D87" s="95"/>
    </row>
    <row r="88" spans="2:4" ht="17.100000000000001" customHeight="1" x14ac:dyDescent="0.3">
      <c r="B88" s="100"/>
      <c r="C88" s="100"/>
      <c r="D88" s="95"/>
    </row>
    <row r="89" spans="2:4" ht="17.100000000000001" customHeight="1" x14ac:dyDescent="0.3">
      <c r="B89" s="100"/>
      <c r="C89" s="100"/>
      <c r="D89" s="95"/>
    </row>
    <row r="90" spans="2:4" ht="17.100000000000001" customHeight="1" x14ac:dyDescent="0.3">
      <c r="B90" s="100"/>
      <c r="C90" s="100"/>
      <c r="D90" s="95"/>
    </row>
    <row r="91" spans="2:4" ht="17.100000000000001" customHeight="1" x14ac:dyDescent="0.3">
      <c r="B91" s="100"/>
      <c r="C91" s="100"/>
      <c r="D91" s="95"/>
    </row>
    <row r="92" spans="2:4" ht="17.100000000000001" customHeight="1" x14ac:dyDescent="0.3">
      <c r="B92" s="100"/>
      <c r="C92" s="100"/>
      <c r="D92" s="95"/>
    </row>
    <row r="93" spans="2:4" ht="17.100000000000001" customHeight="1" x14ac:dyDescent="0.3">
      <c r="B93" s="100"/>
      <c r="C93" s="100"/>
      <c r="D93" s="95"/>
    </row>
    <row r="94" spans="2:4" ht="17.100000000000001" customHeight="1" x14ac:dyDescent="0.3">
      <c r="B94" s="100"/>
      <c r="C94" s="100"/>
      <c r="D94" s="95"/>
    </row>
    <row r="95" spans="2:4" ht="17.100000000000001" customHeight="1" x14ac:dyDescent="0.3">
      <c r="B95" s="100"/>
      <c r="C95" s="100"/>
      <c r="D95" s="95"/>
    </row>
    <row r="96" spans="2:4" ht="17.100000000000001" customHeight="1" x14ac:dyDescent="0.3">
      <c r="B96" s="100"/>
      <c r="C96" s="100"/>
      <c r="D96" s="95"/>
    </row>
    <row r="97" spans="2:8" ht="17.100000000000001" customHeight="1" x14ac:dyDescent="0.3">
      <c r="B97" s="100"/>
      <c r="C97" s="100"/>
      <c r="D97" s="95"/>
    </row>
    <row r="98" spans="2:8" ht="17.100000000000001" customHeight="1" x14ac:dyDescent="0.3">
      <c r="B98" s="100"/>
      <c r="C98" s="100"/>
      <c r="D98" s="95"/>
    </row>
    <row r="99" spans="2:8" ht="17.100000000000001" customHeight="1" x14ac:dyDescent="0.3">
      <c r="B99" s="100"/>
      <c r="C99" s="100"/>
      <c r="D99" s="95"/>
    </row>
    <row r="100" spans="2:8" ht="17.100000000000001" customHeight="1" x14ac:dyDescent="0.3">
      <c r="B100" s="100"/>
      <c r="C100" s="100"/>
      <c r="D100" s="95"/>
    </row>
    <row r="101" spans="2:8" ht="17.100000000000001" customHeight="1" x14ac:dyDescent="0.3">
      <c r="B101" s="100"/>
      <c r="C101" s="100"/>
      <c r="D101" s="95"/>
    </row>
    <row r="102" spans="2:8" ht="17.100000000000001" customHeight="1" x14ac:dyDescent="0.3">
      <c r="B102" s="100"/>
      <c r="C102" s="100"/>
      <c r="D102" s="95"/>
    </row>
    <row r="103" spans="2:8" ht="17.100000000000001" customHeight="1" x14ac:dyDescent="0.3">
      <c r="B103" s="100"/>
      <c r="C103" s="100"/>
      <c r="D103" s="95"/>
    </row>
    <row r="104" spans="2:8" ht="17.100000000000001" customHeight="1" x14ac:dyDescent="0.3">
      <c r="B104" s="100"/>
      <c r="C104" s="100"/>
      <c r="D104" s="95"/>
    </row>
    <row r="105" spans="2:8" ht="17.100000000000001" customHeight="1" x14ac:dyDescent="0.3">
      <c r="B105" s="100"/>
      <c r="C105" s="100"/>
      <c r="D105" s="95"/>
      <c r="G105" s="92"/>
      <c r="H105" s="92"/>
    </row>
    <row r="106" spans="2:8" ht="17.100000000000001" customHeight="1" x14ac:dyDescent="0.3">
      <c r="B106" s="100"/>
      <c r="C106" s="100"/>
      <c r="D106" s="95"/>
      <c r="G106" s="92"/>
      <c r="H106" s="92"/>
    </row>
    <row r="107" spans="2:8" ht="17.100000000000001" customHeight="1" x14ac:dyDescent="0.3">
      <c r="B107" s="100"/>
      <c r="C107" s="100"/>
      <c r="D107" s="95"/>
      <c r="G107" s="92"/>
      <c r="H107" s="92"/>
    </row>
    <row r="108" spans="2:8" ht="17.100000000000001" customHeight="1" x14ac:dyDescent="0.3">
      <c r="B108" s="100"/>
      <c r="C108" s="100"/>
      <c r="D108" s="95"/>
      <c r="G108" s="92"/>
      <c r="H108" s="92"/>
    </row>
    <row r="109" spans="2:8" ht="17.100000000000001" customHeight="1" x14ac:dyDescent="0.3">
      <c r="B109" s="100"/>
      <c r="C109" s="100"/>
      <c r="D109" s="95"/>
      <c r="G109" s="92"/>
      <c r="H109" s="92"/>
    </row>
    <row r="110" spans="2:8" ht="17.100000000000001" customHeight="1" x14ac:dyDescent="0.3">
      <c r="B110" s="100"/>
      <c r="C110" s="100"/>
      <c r="D110" s="95"/>
      <c r="G110" s="92"/>
      <c r="H110" s="92"/>
    </row>
    <row r="111" spans="2:8" ht="17.100000000000001" customHeight="1" x14ac:dyDescent="0.3">
      <c r="B111" s="100"/>
      <c r="C111" s="100"/>
      <c r="D111" s="95"/>
      <c r="G111" s="92"/>
      <c r="H111" s="92"/>
    </row>
    <row r="112" spans="2:8" ht="17.100000000000001" customHeight="1" x14ac:dyDescent="0.3">
      <c r="B112" s="100"/>
      <c r="C112" s="100"/>
      <c r="D112" s="95"/>
      <c r="G112" s="92"/>
      <c r="H112" s="92"/>
    </row>
    <row r="113" spans="2:8" ht="17.100000000000001" customHeight="1" x14ac:dyDescent="0.3">
      <c r="B113" s="100"/>
      <c r="C113" s="100"/>
      <c r="D113" s="95"/>
      <c r="G113" s="92"/>
      <c r="H113" s="92"/>
    </row>
    <row r="114" spans="2:8" ht="17.100000000000001" customHeight="1" x14ac:dyDescent="0.3">
      <c r="B114" s="100"/>
      <c r="C114" s="100"/>
      <c r="D114" s="95"/>
      <c r="G114" s="92"/>
      <c r="H114" s="92"/>
    </row>
    <row r="115" spans="2:8" ht="17.100000000000001" customHeight="1" x14ac:dyDescent="0.3">
      <c r="B115" s="100"/>
      <c r="C115" s="100"/>
      <c r="D115" s="95"/>
      <c r="G115" s="92"/>
      <c r="H115" s="92"/>
    </row>
    <row r="116" spans="2:8" ht="17.100000000000001" customHeight="1" x14ac:dyDescent="0.3">
      <c r="B116" s="100"/>
      <c r="C116" s="100"/>
      <c r="D116" s="95"/>
      <c r="G116" s="92"/>
      <c r="H116" s="92"/>
    </row>
    <row r="117" spans="2:8" ht="17.100000000000001" customHeight="1" x14ac:dyDescent="0.3">
      <c r="B117" s="100"/>
      <c r="C117" s="100"/>
      <c r="D117" s="95"/>
      <c r="G117" s="92"/>
      <c r="H117" s="92"/>
    </row>
    <row r="118" spans="2:8" ht="17.100000000000001" customHeight="1" x14ac:dyDescent="0.3">
      <c r="B118" s="100"/>
      <c r="C118" s="100"/>
      <c r="D118" s="95"/>
      <c r="G118" s="92"/>
      <c r="H118" s="92"/>
    </row>
    <row r="119" spans="2:8" ht="17.100000000000001" customHeight="1" x14ac:dyDescent="0.3">
      <c r="B119" s="100"/>
      <c r="C119" s="100"/>
      <c r="D119" s="95"/>
      <c r="G119" s="92"/>
      <c r="H119" s="92"/>
    </row>
    <row r="120" spans="2:8" ht="17.100000000000001" customHeight="1" x14ac:dyDescent="0.3">
      <c r="B120" s="100"/>
      <c r="C120" s="100"/>
      <c r="D120" s="95"/>
      <c r="G120" s="92"/>
      <c r="H120" s="92"/>
    </row>
    <row r="121" spans="2:8" ht="17.100000000000001" customHeight="1" x14ac:dyDescent="0.3">
      <c r="B121" s="100"/>
      <c r="C121" s="100"/>
      <c r="D121" s="95"/>
      <c r="G121" s="92"/>
      <c r="H121" s="92"/>
    </row>
    <row r="122" spans="2:8" ht="17.100000000000001" customHeight="1" x14ac:dyDescent="0.3">
      <c r="B122" s="100"/>
      <c r="C122" s="100"/>
      <c r="D122" s="95"/>
      <c r="G122" s="92"/>
      <c r="H122" s="92"/>
    </row>
    <row r="123" spans="2:8" ht="17.100000000000001" customHeight="1" x14ac:dyDescent="0.3">
      <c r="B123" s="100"/>
      <c r="C123" s="100"/>
      <c r="D123" s="95"/>
      <c r="G123" s="92"/>
      <c r="H123" s="92"/>
    </row>
    <row r="124" spans="2:8" ht="17.100000000000001" customHeight="1" x14ac:dyDescent="0.3">
      <c r="B124" s="100"/>
      <c r="C124" s="100"/>
      <c r="D124" s="95"/>
      <c r="G124" s="92"/>
      <c r="H124" s="92"/>
    </row>
    <row r="125" spans="2:8" ht="17.100000000000001" customHeight="1" x14ac:dyDescent="0.3">
      <c r="B125" s="100"/>
      <c r="C125" s="100"/>
      <c r="D125" s="95"/>
      <c r="G125" s="92"/>
      <c r="H125" s="92"/>
    </row>
    <row r="126" spans="2:8" ht="17.100000000000001" customHeight="1" x14ac:dyDescent="0.3">
      <c r="B126" s="100"/>
      <c r="C126" s="100"/>
      <c r="D126" s="95"/>
      <c r="G126" s="92"/>
      <c r="H126" s="92"/>
    </row>
    <row r="127" spans="2:8" ht="17.100000000000001" customHeight="1" x14ac:dyDescent="0.3">
      <c r="B127" s="100"/>
      <c r="C127" s="100"/>
      <c r="D127" s="95"/>
      <c r="G127" s="92"/>
      <c r="H127" s="92"/>
    </row>
    <row r="128" spans="2:8" ht="17.100000000000001" customHeight="1" x14ac:dyDescent="0.3">
      <c r="B128" s="100"/>
      <c r="C128" s="100"/>
      <c r="D128" s="95"/>
      <c r="G128" s="92"/>
      <c r="H128" s="92"/>
    </row>
    <row r="129" spans="2:8" ht="17.100000000000001" customHeight="1" x14ac:dyDescent="0.3">
      <c r="B129" s="100"/>
      <c r="C129" s="100"/>
      <c r="D129" s="95"/>
      <c r="G129" s="92"/>
      <c r="H129" s="92"/>
    </row>
    <row r="130" spans="2:8" ht="17.100000000000001" customHeight="1" x14ac:dyDescent="0.3">
      <c r="B130" s="100"/>
      <c r="C130" s="100"/>
      <c r="D130" s="95"/>
      <c r="G130" s="92"/>
      <c r="H130" s="92"/>
    </row>
    <row r="131" spans="2:8" ht="17.100000000000001" customHeight="1" x14ac:dyDescent="0.3">
      <c r="B131" s="100"/>
      <c r="C131" s="100"/>
      <c r="D131" s="95"/>
      <c r="G131" s="92"/>
      <c r="H131" s="92"/>
    </row>
    <row r="132" spans="2:8" ht="17.100000000000001" customHeight="1" x14ac:dyDescent="0.3">
      <c r="B132" s="100"/>
      <c r="C132" s="100"/>
      <c r="D132" s="95"/>
      <c r="G132" s="92"/>
      <c r="H132" s="92"/>
    </row>
    <row r="133" spans="2:8" ht="17.100000000000001" customHeight="1" x14ac:dyDescent="0.3">
      <c r="B133" s="100"/>
      <c r="C133" s="100"/>
      <c r="D133" s="95"/>
      <c r="G133" s="92"/>
      <c r="H133" s="92"/>
    </row>
    <row r="134" spans="2:8" ht="17.100000000000001" customHeight="1" x14ac:dyDescent="0.3">
      <c r="B134" s="100"/>
      <c r="C134" s="100"/>
      <c r="D134" s="95"/>
      <c r="G134" s="92"/>
      <c r="H134" s="92"/>
    </row>
    <row r="135" spans="2:8" ht="17.100000000000001" customHeight="1" x14ac:dyDescent="0.3">
      <c r="B135" s="100"/>
      <c r="C135" s="100"/>
      <c r="D135" s="95"/>
      <c r="G135" s="92"/>
      <c r="H135" s="92"/>
    </row>
    <row r="136" spans="2:8" ht="17.100000000000001" customHeight="1" x14ac:dyDescent="0.3">
      <c r="B136" s="100"/>
      <c r="C136" s="100"/>
      <c r="D136" s="95"/>
      <c r="G136" s="92"/>
      <c r="H136" s="92"/>
    </row>
    <row r="137" spans="2:8" ht="17.100000000000001" customHeight="1" x14ac:dyDescent="0.3">
      <c r="B137" s="100"/>
      <c r="C137" s="100"/>
      <c r="D137" s="95"/>
      <c r="G137" s="92"/>
      <c r="H137" s="92"/>
    </row>
    <row r="138" spans="2:8" ht="17.100000000000001" customHeight="1" x14ac:dyDescent="0.3">
      <c r="B138" s="100"/>
      <c r="C138" s="100"/>
      <c r="D138" s="95"/>
      <c r="G138" s="92"/>
      <c r="H138" s="92"/>
    </row>
    <row r="139" spans="2:8" ht="17.100000000000001" customHeight="1" x14ac:dyDescent="0.3">
      <c r="B139" s="100"/>
      <c r="C139" s="100"/>
      <c r="D139" s="95"/>
      <c r="G139" s="92"/>
      <c r="H139" s="92"/>
    </row>
    <row r="140" spans="2:8" ht="17.100000000000001" customHeight="1" x14ac:dyDescent="0.3">
      <c r="B140" s="100"/>
      <c r="C140" s="100"/>
      <c r="D140" s="95"/>
      <c r="G140" s="92"/>
      <c r="H140" s="92"/>
    </row>
    <row r="141" spans="2:8" ht="17.100000000000001" customHeight="1" x14ac:dyDescent="0.3">
      <c r="B141" s="100"/>
      <c r="C141" s="100"/>
      <c r="D141" s="95"/>
      <c r="G141" s="92"/>
      <c r="H141" s="92"/>
    </row>
    <row r="142" spans="2:8" ht="17.100000000000001" customHeight="1" x14ac:dyDescent="0.3">
      <c r="B142" s="100"/>
      <c r="C142" s="100"/>
      <c r="D142" s="95"/>
      <c r="G142" s="92"/>
      <c r="H142" s="92"/>
    </row>
    <row r="143" spans="2:8" ht="17.100000000000001" customHeight="1" x14ac:dyDescent="0.3">
      <c r="B143" s="100"/>
      <c r="C143" s="100"/>
      <c r="D143" s="95"/>
      <c r="G143" s="92"/>
      <c r="H143" s="92"/>
    </row>
    <row r="144" spans="2:8" ht="17.100000000000001" customHeight="1" x14ac:dyDescent="0.3">
      <c r="B144" s="100"/>
      <c r="C144" s="100"/>
      <c r="D144" s="95"/>
      <c r="G144" s="92"/>
      <c r="H144" s="92"/>
    </row>
    <row r="145" spans="2:8" ht="17.100000000000001" customHeight="1" x14ac:dyDescent="0.3">
      <c r="B145" s="100"/>
      <c r="C145" s="100"/>
      <c r="D145" s="95"/>
      <c r="G145" s="92"/>
      <c r="H145" s="92"/>
    </row>
    <row r="146" spans="2:8" ht="17.100000000000001" customHeight="1" x14ac:dyDescent="0.3">
      <c r="B146" s="100"/>
      <c r="C146" s="100"/>
      <c r="D146" s="95"/>
      <c r="G146" s="92"/>
      <c r="H146" s="92"/>
    </row>
    <row r="147" spans="2:8" ht="17.100000000000001" customHeight="1" x14ac:dyDescent="0.3">
      <c r="B147" s="100"/>
      <c r="C147" s="100"/>
      <c r="D147" s="95"/>
      <c r="G147" s="92"/>
      <c r="H147" s="92"/>
    </row>
    <row r="148" spans="2:8" ht="17.100000000000001" customHeight="1" x14ac:dyDescent="0.3">
      <c r="B148" s="100"/>
      <c r="C148" s="100"/>
      <c r="D148" s="95"/>
      <c r="G148" s="92"/>
      <c r="H148" s="92"/>
    </row>
    <row r="149" spans="2:8" ht="17.100000000000001" customHeight="1" x14ac:dyDescent="0.3">
      <c r="B149" s="100"/>
      <c r="C149" s="100"/>
      <c r="D149" s="95"/>
      <c r="G149" s="92"/>
      <c r="H149" s="92"/>
    </row>
    <row r="150" spans="2:8" ht="17.100000000000001" customHeight="1" x14ac:dyDescent="0.3">
      <c r="B150" s="100"/>
      <c r="C150" s="100"/>
      <c r="D150" s="95"/>
      <c r="G150" s="92"/>
      <c r="H150" s="92"/>
    </row>
    <row r="151" spans="2:8" ht="17.100000000000001" customHeight="1" x14ac:dyDescent="0.3">
      <c r="B151" s="100"/>
      <c r="C151" s="100"/>
      <c r="D151" s="95"/>
      <c r="G151" s="92"/>
      <c r="H151" s="92"/>
    </row>
    <row r="152" spans="2:8" ht="17.100000000000001" customHeight="1" x14ac:dyDescent="0.3">
      <c r="B152" s="100"/>
      <c r="C152" s="100"/>
      <c r="D152" s="95"/>
      <c r="G152" s="92"/>
    </row>
    <row r="153" spans="2:8" ht="17.100000000000001" customHeight="1" x14ac:dyDescent="0.3">
      <c r="B153" s="100"/>
      <c r="C153" s="100"/>
      <c r="D153" s="95"/>
      <c r="G153" s="92"/>
    </row>
    <row r="154" spans="2:8" ht="17.100000000000001" customHeight="1" x14ac:dyDescent="0.3">
      <c r="B154" s="100"/>
      <c r="C154" s="100"/>
      <c r="D154" s="95"/>
      <c r="G154" s="92"/>
    </row>
    <row r="155" spans="2:8" ht="17.100000000000001" customHeight="1" x14ac:dyDescent="0.3">
      <c r="B155" s="100"/>
      <c r="C155" s="100"/>
      <c r="D155" s="95"/>
      <c r="G155" s="92"/>
    </row>
    <row r="156" spans="2:8" ht="17.100000000000001" customHeight="1" x14ac:dyDescent="0.3">
      <c r="B156" s="100"/>
      <c r="C156" s="100"/>
      <c r="D156" s="95"/>
    </row>
    <row r="157" spans="2:8" ht="17.100000000000001" customHeight="1" x14ac:dyDescent="0.3">
      <c r="B157" s="100"/>
      <c r="C157" s="100"/>
      <c r="D157" s="95"/>
    </row>
    <row r="158" spans="2:8" ht="17.100000000000001" customHeight="1" x14ac:dyDescent="0.3">
      <c r="B158" s="100"/>
      <c r="C158" s="100"/>
      <c r="D158" s="95"/>
    </row>
    <row r="159" spans="2:8" ht="17.100000000000001" customHeight="1" x14ac:dyDescent="0.3">
      <c r="B159" s="100"/>
      <c r="C159" s="100"/>
      <c r="D159" s="95"/>
    </row>
    <row r="160" spans="2:8" ht="17.100000000000001" customHeight="1" x14ac:dyDescent="0.3">
      <c r="B160" s="100"/>
      <c r="C160" s="100"/>
      <c r="D160" s="95"/>
    </row>
    <row r="161" spans="2:8" ht="17.100000000000001" customHeight="1" x14ac:dyDescent="0.3">
      <c r="B161" s="100"/>
      <c r="C161" s="100"/>
      <c r="D161" s="95"/>
      <c r="G161" s="92"/>
      <c r="H161" s="92"/>
    </row>
    <row r="162" spans="2:8" ht="17.100000000000001" customHeight="1" x14ac:dyDescent="0.3">
      <c r="B162" s="100"/>
      <c r="C162" s="100"/>
      <c r="D162" s="95"/>
      <c r="G162" s="92"/>
      <c r="H162" s="92"/>
    </row>
    <row r="163" spans="2:8" ht="17.100000000000001" customHeight="1" x14ac:dyDescent="0.3">
      <c r="B163" s="100"/>
      <c r="C163" s="100"/>
      <c r="D163" s="95"/>
      <c r="G163" s="92"/>
      <c r="H163" s="92"/>
    </row>
    <row r="164" spans="2:8" ht="17.100000000000001" customHeight="1" x14ac:dyDescent="0.3">
      <c r="B164" s="100"/>
      <c r="C164" s="100"/>
      <c r="D164" s="95"/>
    </row>
    <row r="165" spans="2:8" ht="17.100000000000001" customHeight="1" x14ac:dyDescent="0.3">
      <c r="B165" s="100"/>
      <c r="C165" s="100"/>
      <c r="D165" s="95"/>
    </row>
    <row r="166" spans="2:8" ht="17.100000000000001" customHeight="1" x14ac:dyDescent="0.3">
      <c r="B166" s="100"/>
      <c r="C166" s="100"/>
      <c r="D166" s="95"/>
    </row>
    <row r="167" spans="2:8" ht="17.100000000000001" customHeight="1" x14ac:dyDescent="0.3">
      <c r="B167" s="100"/>
      <c r="C167" s="100"/>
      <c r="D167" s="95"/>
    </row>
    <row r="168" spans="2:8" ht="17.100000000000001" customHeight="1" x14ac:dyDescent="0.3">
      <c r="B168" s="100"/>
      <c r="C168" s="100"/>
      <c r="D168" s="95"/>
    </row>
    <row r="169" spans="2:8" ht="17.100000000000001" customHeight="1" x14ac:dyDescent="0.3">
      <c r="B169" s="100"/>
      <c r="C169" s="100"/>
      <c r="D169" s="95"/>
    </row>
    <row r="170" spans="2:8" ht="17.100000000000001" customHeight="1" x14ac:dyDescent="0.3">
      <c r="B170" s="100"/>
      <c r="C170" s="100"/>
      <c r="D170" s="95"/>
    </row>
    <row r="171" spans="2:8" ht="17.100000000000001" customHeight="1" x14ac:dyDescent="0.3">
      <c r="B171" s="100"/>
      <c r="C171" s="100"/>
      <c r="D171" s="95"/>
    </row>
    <row r="172" spans="2:8" ht="17.100000000000001" customHeight="1" x14ac:dyDescent="0.3">
      <c r="B172" s="100"/>
      <c r="C172" s="100"/>
      <c r="D172" s="95"/>
    </row>
    <row r="173" spans="2:8" ht="17.100000000000001" customHeight="1" x14ac:dyDescent="0.3">
      <c r="B173" s="100"/>
      <c r="C173" s="100"/>
      <c r="D173" s="95"/>
    </row>
    <row r="174" spans="2:8" ht="17.100000000000001" customHeight="1" x14ac:dyDescent="0.3">
      <c r="B174" s="100"/>
      <c r="C174" s="100"/>
      <c r="D174" s="95"/>
    </row>
    <row r="175" spans="2:8" ht="17.100000000000001" customHeight="1" x14ac:dyDescent="0.3">
      <c r="B175" s="100"/>
      <c r="C175" s="100"/>
      <c r="D175" s="95"/>
    </row>
    <row r="176" spans="2:8" ht="17.100000000000001" customHeight="1" x14ac:dyDescent="0.3">
      <c r="B176" s="100"/>
      <c r="C176" s="100"/>
      <c r="D176" s="95"/>
    </row>
    <row r="177" spans="2:4" ht="17.100000000000001" customHeight="1" x14ac:dyDescent="0.3">
      <c r="B177" s="100"/>
      <c r="C177" s="100"/>
      <c r="D177" s="95"/>
    </row>
    <row r="178" spans="2:4" ht="17.100000000000001" customHeight="1" x14ac:dyDescent="0.3">
      <c r="B178" s="100"/>
      <c r="C178" s="100"/>
      <c r="D178" s="95"/>
    </row>
    <row r="179" spans="2:4" ht="17.100000000000001" customHeight="1" x14ac:dyDescent="0.3">
      <c r="B179" s="100"/>
      <c r="C179" s="100"/>
      <c r="D179" s="95"/>
    </row>
    <row r="180" spans="2:4" ht="17.100000000000001" customHeight="1" x14ac:dyDescent="0.3">
      <c r="B180" s="100"/>
      <c r="C180" s="100"/>
      <c r="D180" s="95"/>
    </row>
    <row r="181" spans="2:4" ht="17.100000000000001" customHeight="1" x14ac:dyDescent="0.3">
      <c r="B181" s="100"/>
      <c r="C181" s="100"/>
      <c r="D181" s="95"/>
    </row>
    <row r="182" spans="2:4" ht="17.100000000000001" customHeight="1" x14ac:dyDescent="0.3">
      <c r="B182" s="100"/>
      <c r="C182" s="100"/>
      <c r="D182" s="95"/>
    </row>
    <row r="183" spans="2:4" ht="17.100000000000001" customHeight="1" x14ac:dyDescent="0.3">
      <c r="B183" s="100"/>
      <c r="C183" s="100"/>
      <c r="D183" s="95"/>
    </row>
    <row r="184" spans="2:4" ht="17.100000000000001" customHeight="1" x14ac:dyDescent="0.3">
      <c r="B184" s="100"/>
      <c r="C184" s="100"/>
      <c r="D184" s="95"/>
    </row>
    <row r="185" spans="2:4" ht="17.100000000000001" customHeight="1" x14ac:dyDescent="0.3">
      <c r="B185" s="100"/>
      <c r="C185" s="100"/>
      <c r="D185" s="95"/>
    </row>
    <row r="186" spans="2:4" ht="17.100000000000001" customHeight="1" x14ac:dyDescent="0.3">
      <c r="B186" s="100"/>
      <c r="C186" s="100"/>
      <c r="D186" s="95"/>
    </row>
    <row r="187" spans="2:4" ht="17.100000000000001" customHeight="1" x14ac:dyDescent="0.3">
      <c r="B187" s="100"/>
      <c r="C187" s="100"/>
      <c r="D187" s="95"/>
    </row>
    <row r="188" spans="2:4" ht="17.100000000000001" customHeight="1" x14ac:dyDescent="0.3">
      <c r="B188" s="100"/>
      <c r="C188" s="100"/>
      <c r="D188" s="95"/>
    </row>
    <row r="189" spans="2:4" ht="17.100000000000001" customHeight="1" x14ac:dyDescent="0.3">
      <c r="B189" s="100"/>
      <c r="C189" s="100"/>
      <c r="D189" s="95"/>
    </row>
    <row r="190" spans="2:4" ht="17.100000000000001" customHeight="1" x14ac:dyDescent="0.3">
      <c r="B190" s="100"/>
      <c r="C190" s="100"/>
      <c r="D190" s="95"/>
    </row>
    <row r="191" spans="2:4" ht="17.100000000000001" customHeight="1" x14ac:dyDescent="0.3">
      <c r="B191" s="100"/>
      <c r="C191" s="100"/>
      <c r="D191" s="95"/>
    </row>
    <row r="192" spans="2:4" ht="17.100000000000001" customHeight="1" x14ac:dyDescent="0.3">
      <c r="B192" s="100"/>
      <c r="C192" s="100"/>
      <c r="D192" s="95"/>
    </row>
    <row r="193" spans="2:4" ht="17.100000000000001" customHeight="1" x14ac:dyDescent="0.3">
      <c r="B193" s="100"/>
      <c r="C193" s="100"/>
      <c r="D193" s="95"/>
    </row>
    <row r="194" spans="2:4" ht="17.100000000000001" customHeight="1" x14ac:dyDescent="0.3">
      <c r="B194" s="100"/>
      <c r="C194" s="100"/>
      <c r="D194" s="95"/>
    </row>
    <row r="195" spans="2:4" ht="17.100000000000001" customHeight="1" x14ac:dyDescent="0.3">
      <c r="B195" s="100"/>
      <c r="C195" s="100"/>
      <c r="D195" s="95"/>
    </row>
    <row r="196" spans="2:4" ht="17.100000000000001" customHeight="1" x14ac:dyDescent="0.3">
      <c r="B196" s="100"/>
      <c r="C196" s="100"/>
      <c r="D196" s="95"/>
    </row>
    <row r="197" spans="2:4" ht="17.100000000000001" customHeight="1" x14ac:dyDescent="0.3">
      <c r="B197" s="100"/>
      <c r="C197" s="100"/>
      <c r="D197" s="95"/>
    </row>
    <row r="198" spans="2:4" ht="17.100000000000001" customHeight="1" x14ac:dyDescent="0.3">
      <c r="B198" s="100"/>
      <c r="C198" s="100"/>
      <c r="D198" s="95"/>
    </row>
    <row r="199" spans="2:4" ht="17.100000000000001" customHeight="1" x14ac:dyDescent="0.3">
      <c r="B199" s="100"/>
      <c r="C199" s="100"/>
      <c r="D199" s="95"/>
    </row>
    <row r="200" spans="2:4" ht="17.100000000000001" customHeight="1" x14ac:dyDescent="0.3">
      <c r="B200" s="100"/>
      <c r="C200" s="100"/>
      <c r="D200" s="95"/>
    </row>
    <row r="201" spans="2:4" ht="17.100000000000001" customHeight="1" x14ac:dyDescent="0.3">
      <c r="B201" s="100"/>
      <c r="C201" s="100"/>
      <c r="D201" s="95"/>
    </row>
    <row r="202" spans="2:4" ht="17.100000000000001" customHeight="1" x14ac:dyDescent="0.3">
      <c r="B202" s="100"/>
      <c r="C202" s="100"/>
      <c r="D202" s="95"/>
    </row>
    <row r="203" spans="2:4" ht="17.100000000000001" customHeight="1" x14ac:dyDescent="0.3">
      <c r="B203" s="100"/>
      <c r="C203" s="100"/>
      <c r="D203" s="95"/>
    </row>
    <row r="204" spans="2:4" ht="17.100000000000001" customHeight="1" x14ac:dyDescent="0.3">
      <c r="B204" s="100"/>
      <c r="C204" s="100"/>
      <c r="D204" s="95"/>
    </row>
    <row r="205" spans="2:4" ht="17.100000000000001" customHeight="1" x14ac:dyDescent="0.3">
      <c r="B205" s="100"/>
      <c r="C205" s="100"/>
      <c r="D205" s="95"/>
    </row>
    <row r="206" spans="2:4" ht="17.100000000000001" customHeight="1" x14ac:dyDescent="0.3">
      <c r="B206" s="100"/>
      <c r="C206" s="100"/>
      <c r="D206" s="95"/>
    </row>
    <row r="207" spans="2:4" ht="17.100000000000001" customHeight="1" x14ac:dyDescent="0.3">
      <c r="B207" s="100"/>
      <c r="C207" s="100"/>
      <c r="D207" s="95"/>
    </row>
    <row r="208" spans="2:4" ht="17.100000000000001" customHeight="1" x14ac:dyDescent="0.3">
      <c r="B208" s="100"/>
      <c r="C208" s="100"/>
      <c r="D208" s="95"/>
    </row>
    <row r="209" spans="2:4" ht="17.100000000000001" customHeight="1" x14ac:dyDescent="0.3">
      <c r="B209" s="100"/>
      <c r="C209" s="100"/>
      <c r="D209" s="95"/>
    </row>
    <row r="210" spans="2:4" ht="17.100000000000001" customHeight="1" x14ac:dyDescent="0.3">
      <c r="B210" s="100"/>
      <c r="C210" s="100"/>
      <c r="D210" s="95"/>
    </row>
    <row r="211" spans="2:4" ht="17.100000000000001" customHeight="1" x14ac:dyDescent="0.3">
      <c r="B211" s="100"/>
      <c r="C211" s="100"/>
      <c r="D211" s="95"/>
    </row>
    <row r="212" spans="2:4" ht="17.100000000000001" customHeight="1" x14ac:dyDescent="0.3">
      <c r="B212" s="100"/>
      <c r="C212" s="100"/>
      <c r="D212" s="95"/>
    </row>
    <row r="213" spans="2:4" ht="17.100000000000001" customHeight="1" x14ac:dyDescent="0.3">
      <c r="B213" s="100"/>
      <c r="C213" s="100"/>
      <c r="D213" s="95"/>
    </row>
    <row r="214" spans="2:4" ht="17.100000000000001" customHeight="1" x14ac:dyDescent="0.3">
      <c r="B214" s="100"/>
      <c r="C214" s="100"/>
      <c r="D214" s="95"/>
    </row>
    <row r="215" spans="2:4" ht="17.100000000000001" customHeight="1" x14ac:dyDescent="0.3">
      <c r="B215" s="100"/>
      <c r="C215" s="100"/>
      <c r="D215" s="95"/>
    </row>
    <row r="216" spans="2:4" ht="17.100000000000001" customHeight="1" x14ac:dyDescent="0.3">
      <c r="B216" s="100"/>
      <c r="C216" s="100"/>
      <c r="D216" s="95"/>
    </row>
    <row r="217" spans="2:4" ht="17.100000000000001" customHeight="1" x14ac:dyDescent="0.3">
      <c r="B217" s="100"/>
      <c r="C217" s="100"/>
      <c r="D217" s="95"/>
    </row>
    <row r="218" spans="2:4" ht="17.100000000000001" customHeight="1" x14ac:dyDescent="0.3">
      <c r="B218" s="100"/>
      <c r="C218" s="100"/>
      <c r="D218" s="95"/>
    </row>
    <row r="219" spans="2:4" ht="17.100000000000001" customHeight="1" x14ac:dyDescent="0.3">
      <c r="B219" s="100"/>
      <c r="C219" s="100"/>
      <c r="D219" s="95"/>
    </row>
    <row r="220" spans="2:4" ht="17.100000000000001" customHeight="1" x14ac:dyDescent="0.3">
      <c r="B220" s="100"/>
      <c r="C220" s="100"/>
      <c r="D220" s="95"/>
    </row>
    <row r="221" spans="2:4" ht="17.100000000000001" customHeight="1" x14ac:dyDescent="0.3">
      <c r="B221" s="100"/>
      <c r="C221" s="100"/>
      <c r="D221" s="95"/>
    </row>
    <row r="222" spans="2:4" ht="17.100000000000001" customHeight="1" x14ac:dyDescent="0.3">
      <c r="B222" s="100"/>
      <c r="C222" s="100"/>
      <c r="D222" s="95"/>
    </row>
    <row r="223" spans="2:4" ht="17.100000000000001" customHeight="1" x14ac:dyDescent="0.3">
      <c r="B223" s="100"/>
      <c r="C223" s="100"/>
      <c r="D223" s="95"/>
    </row>
    <row r="224" spans="2:4" ht="17.100000000000001" customHeight="1" x14ac:dyDescent="0.3">
      <c r="B224" s="100"/>
      <c r="C224" s="100"/>
      <c r="D224" s="95"/>
    </row>
    <row r="225" spans="2:4" ht="17.100000000000001" customHeight="1" x14ac:dyDescent="0.3">
      <c r="B225" s="100"/>
      <c r="C225" s="100"/>
      <c r="D225" s="95"/>
    </row>
    <row r="226" spans="2:4" ht="17.100000000000001" customHeight="1" x14ac:dyDescent="0.3">
      <c r="B226" s="100"/>
      <c r="C226" s="100"/>
      <c r="D226" s="95"/>
    </row>
    <row r="227" spans="2:4" ht="17.100000000000001" customHeight="1" x14ac:dyDescent="0.3">
      <c r="B227" s="100"/>
      <c r="C227" s="100"/>
      <c r="D227" s="95"/>
    </row>
    <row r="228" spans="2:4" ht="17.100000000000001" customHeight="1" x14ac:dyDescent="0.3">
      <c r="B228" s="100"/>
      <c r="C228" s="100"/>
      <c r="D228" s="95"/>
    </row>
    <row r="229" spans="2:4" ht="17.100000000000001" customHeight="1" x14ac:dyDescent="0.3">
      <c r="B229" s="100"/>
      <c r="C229" s="100"/>
      <c r="D229" s="95"/>
    </row>
    <row r="230" spans="2:4" ht="17.100000000000001" customHeight="1" x14ac:dyDescent="0.3">
      <c r="B230" s="100"/>
      <c r="C230" s="100"/>
      <c r="D230" s="95"/>
    </row>
    <row r="231" spans="2:4" ht="17.100000000000001" customHeight="1" x14ac:dyDescent="0.3">
      <c r="B231" s="100"/>
      <c r="C231" s="100"/>
      <c r="D231" s="95"/>
    </row>
    <row r="232" spans="2:4" ht="17.100000000000001" customHeight="1" x14ac:dyDescent="0.3">
      <c r="B232" s="100"/>
      <c r="C232" s="100"/>
      <c r="D232" s="95"/>
    </row>
    <row r="233" spans="2:4" ht="17.100000000000001" customHeight="1" x14ac:dyDescent="0.3">
      <c r="B233" s="100"/>
      <c r="C233" s="100"/>
      <c r="D233" s="95"/>
    </row>
    <row r="234" spans="2:4" ht="17.100000000000001" customHeight="1" x14ac:dyDescent="0.3">
      <c r="B234" s="100"/>
      <c r="C234" s="100"/>
      <c r="D234" s="95"/>
    </row>
    <row r="235" spans="2:4" ht="17.100000000000001" customHeight="1" x14ac:dyDescent="0.3">
      <c r="B235" s="100"/>
      <c r="C235" s="100"/>
      <c r="D235" s="95"/>
    </row>
    <row r="236" spans="2:4" ht="17.100000000000001" customHeight="1" x14ac:dyDescent="0.3">
      <c r="B236" s="100"/>
      <c r="C236" s="100"/>
      <c r="D236" s="95"/>
    </row>
    <row r="237" spans="2:4" ht="17.100000000000001" customHeight="1" x14ac:dyDescent="0.3">
      <c r="B237" s="100"/>
      <c r="C237" s="100"/>
      <c r="D237" s="95"/>
    </row>
    <row r="238" spans="2:4" ht="17.100000000000001" customHeight="1" x14ac:dyDescent="0.3">
      <c r="B238" s="100"/>
      <c r="C238" s="100"/>
      <c r="D238" s="95"/>
    </row>
    <row r="239" spans="2:4" ht="17.100000000000001" customHeight="1" x14ac:dyDescent="0.3">
      <c r="B239" s="100"/>
      <c r="C239" s="100"/>
      <c r="D239" s="95"/>
    </row>
    <row r="240" spans="2:4" ht="17.100000000000001" customHeight="1" x14ac:dyDescent="0.3">
      <c r="B240" s="100"/>
      <c r="C240" s="100"/>
      <c r="D240" s="95"/>
    </row>
    <row r="241" spans="2:4" ht="17.100000000000001" customHeight="1" x14ac:dyDescent="0.3">
      <c r="B241" s="100"/>
      <c r="C241" s="100"/>
      <c r="D241" s="95"/>
    </row>
    <row r="242" spans="2:4" ht="17.100000000000001" customHeight="1" x14ac:dyDescent="0.3">
      <c r="B242" s="100"/>
      <c r="C242" s="100"/>
      <c r="D242" s="95"/>
    </row>
    <row r="243" spans="2:4" ht="17.100000000000001" customHeight="1" x14ac:dyDescent="0.3">
      <c r="B243" s="100"/>
      <c r="C243" s="100"/>
      <c r="D243" s="95"/>
    </row>
    <row r="244" spans="2:4" ht="17.100000000000001" customHeight="1" x14ac:dyDescent="0.3">
      <c r="B244" s="100"/>
      <c r="C244" s="100"/>
      <c r="D244" s="95"/>
    </row>
    <row r="245" spans="2:4" ht="17.100000000000001" customHeight="1" x14ac:dyDescent="0.3">
      <c r="B245" s="100"/>
      <c r="C245" s="100"/>
      <c r="D245" s="95"/>
    </row>
    <row r="246" spans="2:4" ht="17.100000000000001" customHeight="1" x14ac:dyDescent="0.3">
      <c r="B246" s="100"/>
      <c r="C246" s="100"/>
      <c r="D246" s="95"/>
    </row>
    <row r="247" spans="2:4" ht="17.100000000000001" customHeight="1" x14ac:dyDescent="0.3">
      <c r="B247" s="100"/>
      <c r="C247" s="100"/>
      <c r="D247" s="95"/>
    </row>
    <row r="248" spans="2:4" ht="17.100000000000001" customHeight="1" x14ac:dyDescent="0.3">
      <c r="B248" s="100"/>
      <c r="C248" s="100"/>
      <c r="D248" s="95"/>
    </row>
    <row r="249" spans="2:4" ht="17.100000000000001" customHeight="1" x14ac:dyDescent="0.3">
      <c r="B249" s="100"/>
      <c r="C249" s="100"/>
      <c r="D249" s="95"/>
    </row>
    <row r="250" spans="2:4" ht="17.100000000000001" customHeight="1" x14ac:dyDescent="0.3">
      <c r="B250" s="100"/>
      <c r="C250" s="100"/>
      <c r="D250" s="95"/>
    </row>
    <row r="251" spans="2:4" ht="17.100000000000001" customHeight="1" x14ac:dyDescent="0.3">
      <c r="B251" s="100"/>
      <c r="C251" s="100"/>
      <c r="D251" s="95"/>
    </row>
  </sheetData>
  <mergeCells count="15">
    <mergeCell ref="O7:U7"/>
    <mergeCell ref="V7:AC7"/>
    <mergeCell ref="AG7:AG8"/>
    <mergeCell ref="B7:B8"/>
    <mergeCell ref="C7:C8"/>
    <mergeCell ref="D7:D8"/>
    <mergeCell ref="E7:E8"/>
    <mergeCell ref="F7:F8"/>
    <mergeCell ref="G7:G8"/>
    <mergeCell ref="H7:H8"/>
    <mergeCell ref="I7:I8"/>
    <mergeCell ref="AD7:AD8"/>
    <mergeCell ref="AE7:AE8"/>
    <mergeCell ref="AF7:AF8"/>
    <mergeCell ref="J7:N7"/>
  </mergeCells>
  <phoneticPr fontId="1" type="noConversion"/>
  <dataValidations count="4">
    <dataValidation type="list" allowBlank="1" showInputMessage="1" showErrorMessage="1" sqref="E10:E1048576 E5">
      <formula1>"○"</formula1>
    </dataValidation>
    <dataValidation type="list" allowBlank="1" showInputMessage="1" showErrorMessage="1" sqref="F10:F23 F27 F31:F1048576 F5">
      <formula1>"생산,재고"</formula1>
    </dataValidation>
    <dataValidation type="list" allowBlank="1" showInputMessage="1" showErrorMessage="1" sqref="G10:G1048576 G5">
      <formula1>매출처명</formula1>
    </dataValidation>
    <dataValidation type="list" allowBlank="1" showInputMessage="1" showErrorMessage="1" sqref="I10:I1048576">
      <formula1>제품명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/>
    <pageSetUpPr autoPageBreaks="0"/>
  </sheetPr>
  <dimension ref="A1:M48"/>
  <sheetViews>
    <sheetView showGridLines="0" workbookViewId="0">
      <pane ySplit="7" topLeftCell="A8" activePane="bottomLeft" state="frozen"/>
      <selection activeCell="A9" sqref="A9"/>
      <selection pane="bottomLeft"/>
    </sheetView>
  </sheetViews>
  <sheetFormatPr defaultColWidth="9" defaultRowHeight="17.100000000000001" customHeight="1" x14ac:dyDescent="0.3"/>
  <cols>
    <col min="1" max="1" width="0.875" style="6" customWidth="1"/>
    <col min="2" max="2" width="11.625" style="93" customWidth="1"/>
    <col min="3" max="3" width="8.625" style="90" customWidth="1"/>
    <col min="4" max="4" width="11.625" style="93" customWidth="1"/>
    <col min="5" max="5" width="17.625" style="90" customWidth="1"/>
    <col min="6" max="6" width="9.625" style="90" customWidth="1"/>
    <col min="7" max="7" width="17.625" style="90" customWidth="1"/>
    <col min="8" max="8" width="9.625" style="90" customWidth="1"/>
    <col min="9" max="9" width="6.625" style="90" customWidth="1"/>
    <col min="10" max="10" width="9.625" style="90" customWidth="1"/>
    <col min="11" max="11" width="9" style="105"/>
    <col min="12" max="12" width="9" style="90"/>
    <col min="13" max="13" width="30.625" style="91" customWidth="1"/>
    <col min="14" max="16384" width="9" style="94"/>
  </cols>
  <sheetData>
    <row r="1" spans="2:13" s="6" customFormat="1" ht="38.1" customHeight="1" x14ac:dyDescent="0.3">
      <c r="B1" s="15"/>
      <c r="D1" s="76"/>
    </row>
    <row r="2" spans="2:13" s="6" customFormat="1" ht="38.1" customHeight="1" x14ac:dyDescent="0.3">
      <c r="B2" s="15"/>
      <c r="D2" s="76"/>
    </row>
    <row r="3" spans="2:13" s="6" customFormat="1" ht="6.95" customHeight="1" x14ac:dyDescent="0.3">
      <c r="D3" s="76"/>
    </row>
    <row r="4" spans="2:13" s="6" customFormat="1" ht="17.100000000000001" customHeight="1" x14ac:dyDescent="0.3">
      <c r="B4" s="116" t="str">
        <f>B7</f>
        <v>접수일자</v>
      </c>
      <c r="C4" s="116" t="str">
        <f t="shared" ref="C4:E4" si="0">C7</f>
        <v>구분</v>
      </c>
      <c r="D4" s="119" t="str">
        <f t="shared" si="0"/>
        <v>처리일자</v>
      </c>
      <c r="E4" s="98" t="str">
        <f t="shared" si="0"/>
        <v>업체명</v>
      </c>
    </row>
    <row r="5" spans="2:13" s="6" customFormat="1" ht="17.100000000000001" customHeight="1" thickBot="1" x14ac:dyDescent="0.35">
      <c r="B5" s="34"/>
      <c r="C5" s="10" t="s">
        <v>40</v>
      </c>
      <c r="D5" s="78"/>
      <c r="E5" s="11"/>
    </row>
    <row r="6" spans="2:13" s="6" customFormat="1" ht="6.95" customHeight="1" x14ac:dyDescent="0.3">
      <c r="D6" s="76"/>
    </row>
    <row r="7" spans="2:13" ht="17.100000000000001" customHeight="1" x14ac:dyDescent="0.3">
      <c r="B7" s="89" t="s">
        <v>61</v>
      </c>
      <c r="C7" s="89" t="s">
        <v>13</v>
      </c>
      <c r="D7" s="89" t="s">
        <v>60</v>
      </c>
      <c r="E7" s="89" t="s">
        <v>24</v>
      </c>
      <c r="F7" s="89" t="s">
        <v>42</v>
      </c>
      <c r="G7" s="89" t="s">
        <v>6</v>
      </c>
      <c r="H7" s="89" t="s">
        <v>44</v>
      </c>
      <c r="I7" s="89" t="s">
        <v>7</v>
      </c>
      <c r="J7" s="89" t="s">
        <v>62</v>
      </c>
      <c r="K7" s="89" t="s">
        <v>59</v>
      </c>
      <c r="L7" s="89" t="s">
        <v>14</v>
      </c>
      <c r="M7" s="89" t="s">
        <v>1</v>
      </c>
    </row>
    <row r="8" spans="2:13" ht="17.100000000000001" customHeight="1" x14ac:dyDescent="0.3">
      <c r="B8" s="93">
        <v>42491</v>
      </c>
      <c r="C8" s="90" t="s">
        <v>105</v>
      </c>
      <c r="D8" s="93">
        <v>42492</v>
      </c>
      <c r="E8" s="90" t="s">
        <v>5</v>
      </c>
      <c r="F8" s="90" t="s">
        <v>49</v>
      </c>
      <c r="G8" s="94" t="s">
        <v>148</v>
      </c>
      <c r="H8" s="90" t="s">
        <v>152</v>
      </c>
      <c r="I8" s="90">
        <v>1</v>
      </c>
    </row>
    <row r="9" spans="2:13" ht="17.100000000000001" customHeight="1" x14ac:dyDescent="0.3">
      <c r="B9" s="93">
        <v>42491</v>
      </c>
      <c r="C9" s="90" t="s">
        <v>51</v>
      </c>
      <c r="D9" s="93">
        <v>42492</v>
      </c>
      <c r="E9" s="90" t="s">
        <v>83</v>
      </c>
      <c r="F9" s="90" t="s">
        <v>71</v>
      </c>
      <c r="G9" s="90" t="s">
        <v>146</v>
      </c>
      <c r="H9" s="90">
        <v>28</v>
      </c>
      <c r="I9" s="90">
        <v>1</v>
      </c>
      <c r="J9" s="90">
        <v>30</v>
      </c>
      <c r="K9" s="105">
        <v>5000</v>
      </c>
      <c r="L9" s="90" t="s">
        <v>104</v>
      </c>
    </row>
    <row r="26" spans="5:6" ht="17.100000000000001" customHeight="1" x14ac:dyDescent="0.3">
      <c r="E26" s="92"/>
      <c r="F26" s="92"/>
    </row>
    <row r="27" spans="5:6" ht="17.100000000000001" customHeight="1" x14ac:dyDescent="0.3">
      <c r="E27" s="92"/>
      <c r="F27" s="92"/>
    </row>
    <row r="28" spans="5:6" ht="17.100000000000001" customHeight="1" x14ac:dyDescent="0.3">
      <c r="E28" s="92"/>
      <c r="F28" s="92"/>
    </row>
    <row r="29" spans="5:6" ht="17.100000000000001" customHeight="1" x14ac:dyDescent="0.3">
      <c r="E29" s="92"/>
      <c r="F29" s="92"/>
    </row>
    <row r="30" spans="5:6" ht="17.100000000000001" customHeight="1" x14ac:dyDescent="0.3">
      <c r="E30" s="92"/>
      <c r="F30" s="92"/>
    </row>
    <row r="31" spans="5:6" ht="17.100000000000001" customHeight="1" x14ac:dyDescent="0.3">
      <c r="E31" s="92"/>
      <c r="F31" s="92"/>
    </row>
    <row r="32" spans="5:6" ht="17.100000000000001" customHeight="1" x14ac:dyDescent="0.3">
      <c r="E32" s="92"/>
      <c r="F32" s="92"/>
    </row>
    <row r="33" spans="5:6" ht="17.100000000000001" customHeight="1" x14ac:dyDescent="0.3">
      <c r="E33" s="92"/>
      <c r="F33" s="92"/>
    </row>
    <row r="34" spans="5:6" ht="17.100000000000001" customHeight="1" x14ac:dyDescent="0.3">
      <c r="E34" s="92"/>
      <c r="F34" s="92"/>
    </row>
    <row r="35" spans="5:6" ht="17.100000000000001" customHeight="1" x14ac:dyDescent="0.3">
      <c r="E35" s="92"/>
      <c r="F35" s="92"/>
    </row>
    <row r="36" spans="5:6" ht="17.100000000000001" customHeight="1" x14ac:dyDescent="0.3">
      <c r="E36" s="92"/>
      <c r="F36" s="92"/>
    </row>
    <row r="37" spans="5:6" ht="17.100000000000001" customHeight="1" x14ac:dyDescent="0.3">
      <c r="E37" s="92"/>
      <c r="F37" s="92"/>
    </row>
    <row r="38" spans="5:6" ht="17.100000000000001" customHeight="1" x14ac:dyDescent="0.3">
      <c r="E38" s="92"/>
      <c r="F38" s="92"/>
    </row>
    <row r="39" spans="5:6" ht="17.100000000000001" customHeight="1" x14ac:dyDescent="0.3">
      <c r="E39" s="92"/>
      <c r="F39" s="92"/>
    </row>
    <row r="40" spans="5:6" ht="17.100000000000001" customHeight="1" x14ac:dyDescent="0.3">
      <c r="E40" s="92"/>
      <c r="F40" s="92"/>
    </row>
    <row r="41" spans="5:6" ht="17.100000000000001" customHeight="1" x14ac:dyDescent="0.3">
      <c r="E41" s="92"/>
      <c r="F41" s="92"/>
    </row>
    <row r="42" spans="5:6" ht="17.100000000000001" customHeight="1" x14ac:dyDescent="0.3">
      <c r="E42" s="92"/>
      <c r="F42" s="92"/>
    </row>
    <row r="43" spans="5:6" ht="17.100000000000001" customHeight="1" x14ac:dyDescent="0.3">
      <c r="E43" s="92"/>
      <c r="F43" s="92"/>
    </row>
    <row r="44" spans="5:6" ht="17.100000000000001" customHeight="1" x14ac:dyDescent="0.3">
      <c r="E44" s="92"/>
      <c r="F44" s="92"/>
    </row>
    <row r="45" spans="5:6" ht="17.100000000000001" customHeight="1" x14ac:dyDescent="0.3">
      <c r="E45" s="92"/>
      <c r="F45" s="92"/>
    </row>
    <row r="46" spans="5:6" ht="17.100000000000001" customHeight="1" x14ac:dyDescent="0.3">
      <c r="E46" s="92"/>
      <c r="F46" s="92"/>
    </row>
    <row r="47" spans="5:6" ht="17.100000000000001" customHeight="1" x14ac:dyDescent="0.3">
      <c r="E47" s="92"/>
      <c r="F47" s="92"/>
    </row>
    <row r="48" spans="5:6" ht="17.100000000000001" customHeight="1" x14ac:dyDescent="0.3">
      <c r="E48" s="92"/>
      <c r="F48" s="92"/>
    </row>
  </sheetData>
  <phoneticPr fontId="1" type="noConversion"/>
  <dataValidations count="6">
    <dataValidation type="list" allowBlank="1" showInputMessage="1" showErrorMessage="1" sqref="L8:L1048576">
      <formula1>"자사,업체"</formula1>
    </dataValidation>
    <dataValidation type="list" allowBlank="1" showInputMessage="1" showErrorMessage="1" sqref="C5">
      <formula1>"교환,반품"</formula1>
    </dataValidation>
    <dataValidation type="list" allowBlank="1" showInputMessage="1" showErrorMessage="1" sqref="E5">
      <formula1>매출처명</formula1>
    </dataValidation>
    <dataValidation type="list" allowBlank="1" showInputMessage="1" showErrorMessage="1" sqref="C8:C1048576">
      <formula1>"교환,반품"</formula1>
    </dataValidation>
    <dataValidation type="list" allowBlank="1" showInputMessage="1" showErrorMessage="1" sqref="E8:E1048576">
      <formula1>매출처명</formula1>
    </dataValidation>
    <dataValidation type="list" allowBlank="1" showInputMessage="1" showErrorMessage="1" sqref="G8:G1048576">
      <formula1>제품명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rgb="FFC00000"/>
  </sheetPr>
  <dimension ref="B1:Y74"/>
  <sheetViews>
    <sheetView showGridLines="0" zoomScaleNormal="100" workbookViewId="0">
      <pane ySplit="2" topLeftCell="A3" activePane="bottomLeft" state="frozen"/>
      <selection activeCell="A9" sqref="A9"/>
      <selection pane="bottomLeft" activeCell="Y8" sqref="Y8"/>
    </sheetView>
  </sheetViews>
  <sheetFormatPr defaultColWidth="9" defaultRowHeight="17.100000000000001" customHeight="1" x14ac:dyDescent="0.3"/>
  <cols>
    <col min="1" max="1" width="0.875" style="1" customWidth="1"/>
    <col min="2" max="2" width="16.625" style="41" customWidth="1"/>
    <col min="3" max="23" width="5.625" style="43" customWidth="1"/>
    <col min="24" max="24" width="2.625" style="1" customWidth="1"/>
    <col min="25" max="25" width="11.625" style="1" customWidth="1"/>
    <col min="26" max="16384" width="9" style="1"/>
  </cols>
  <sheetData>
    <row r="1" spans="2:25" ht="38.1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2:25" ht="38.1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5" ht="6.9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5" ht="17.100000000000001" customHeight="1" x14ac:dyDescent="0.3">
      <c r="B4" s="136" t="s">
        <v>54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</row>
    <row r="5" spans="2:25" ht="17.100000000000001" customHeight="1" x14ac:dyDescent="0.3"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</row>
    <row r="6" spans="2:25" ht="17.100000000000001" customHeight="1" x14ac:dyDescent="0.3">
      <c r="B6" s="5" t="str">
        <f>"기준일자 : " &amp; TEXT(Y8, "yyyy년 m월 d일")</f>
        <v>기준일자 : 2016년 5월 1일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5" ht="17.100000000000001" customHeight="1" x14ac:dyDescent="0.3">
      <c r="B7" s="129" t="s">
        <v>53</v>
      </c>
      <c r="C7" s="130" t="s">
        <v>126</v>
      </c>
      <c r="D7" s="131"/>
      <c r="E7" s="131"/>
      <c r="F7" s="131"/>
      <c r="G7" s="132"/>
      <c r="H7" s="130" t="s">
        <v>141</v>
      </c>
      <c r="I7" s="131"/>
      <c r="J7" s="131"/>
      <c r="K7" s="131"/>
      <c r="L7" s="131"/>
      <c r="M7" s="131"/>
      <c r="N7" s="132"/>
      <c r="O7" s="130" t="s">
        <v>142</v>
      </c>
      <c r="P7" s="131"/>
      <c r="Q7" s="131"/>
      <c r="R7" s="131"/>
      <c r="S7" s="131"/>
      <c r="T7" s="131"/>
      <c r="U7" s="131"/>
      <c r="V7" s="132"/>
      <c r="W7" s="129" t="s">
        <v>41</v>
      </c>
      <c r="Y7" s="98" t="s">
        <v>55</v>
      </c>
    </row>
    <row r="8" spans="2:25" ht="17.100000000000001" customHeight="1" thickBot="1" x14ac:dyDescent="0.35">
      <c r="B8" s="135"/>
      <c r="C8" s="97" t="str">
        <f>제품목록!C8</f>
        <v>S</v>
      </c>
      <c r="D8" s="97" t="str">
        <f>제품목록!D8</f>
        <v>M</v>
      </c>
      <c r="E8" s="97" t="str">
        <f>제품목록!E8</f>
        <v>L</v>
      </c>
      <c r="F8" s="97" t="str">
        <f>제품목록!F8</f>
        <v>XL</v>
      </c>
      <c r="G8" s="97" t="str">
        <f>제품목록!G8</f>
        <v>XXL</v>
      </c>
      <c r="H8" s="97">
        <f>제품목록!H8</f>
        <v>24</v>
      </c>
      <c r="I8" s="97">
        <f>제품목록!I8</f>
        <v>26</v>
      </c>
      <c r="J8" s="97">
        <f>제품목록!J8</f>
        <v>28</v>
      </c>
      <c r="K8" s="97">
        <f>제품목록!K8</f>
        <v>30</v>
      </c>
      <c r="L8" s="97">
        <f>제품목록!L8</f>
        <v>32</v>
      </c>
      <c r="M8" s="97">
        <f>제품목록!M8</f>
        <v>34</v>
      </c>
      <c r="N8" s="126">
        <f>제품목록!N8</f>
        <v>36</v>
      </c>
      <c r="O8" s="126">
        <f>제품목록!O8</f>
        <v>220</v>
      </c>
      <c r="P8" s="126">
        <f>제품목록!P8</f>
        <v>230</v>
      </c>
      <c r="Q8" s="126">
        <f>제품목록!Q8</f>
        <v>240</v>
      </c>
      <c r="R8" s="126">
        <f>제품목록!R8</f>
        <v>250</v>
      </c>
      <c r="S8" s="126">
        <f>제품목록!S8</f>
        <v>260</v>
      </c>
      <c r="T8" s="126">
        <f>제품목록!T8</f>
        <v>270</v>
      </c>
      <c r="U8" s="126">
        <f>제품목록!U8</f>
        <v>280</v>
      </c>
      <c r="V8" s="126">
        <f>제품목록!V8</f>
        <v>290</v>
      </c>
      <c r="W8" s="135"/>
      <c r="Y8" s="121">
        <v>42491</v>
      </c>
    </row>
    <row r="9" spans="2:25" ht="17.100000000000001" customHeight="1" x14ac:dyDescent="0.3">
      <c r="B9" s="40" t="s">
        <v>148</v>
      </c>
      <c r="C9" s="42">
        <v>1</v>
      </c>
      <c r="D9" s="42">
        <v>1</v>
      </c>
      <c r="E9" s="42">
        <v>1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0</v>
      </c>
      <c r="O9" s="42">
        <v>0</v>
      </c>
      <c r="P9" s="42">
        <v>0</v>
      </c>
      <c r="Q9" s="42">
        <v>0</v>
      </c>
      <c r="R9" s="42">
        <v>0</v>
      </c>
      <c r="S9" s="42">
        <v>0</v>
      </c>
      <c r="T9" s="42">
        <v>0</v>
      </c>
      <c r="U9" s="42">
        <v>0</v>
      </c>
      <c r="V9" s="42">
        <v>0</v>
      </c>
      <c r="W9" s="42">
        <v>3</v>
      </c>
    </row>
    <row r="10" spans="2:25" ht="17.100000000000001" customHeight="1" x14ac:dyDescent="0.3">
      <c r="B10" s="40" t="s">
        <v>146</v>
      </c>
      <c r="C10" s="42">
        <v>0</v>
      </c>
      <c r="D10" s="42">
        <v>0</v>
      </c>
      <c r="E10" s="42">
        <v>0</v>
      </c>
      <c r="F10" s="42">
        <v>0</v>
      </c>
      <c r="G10" s="42">
        <v>0</v>
      </c>
      <c r="H10" s="42">
        <v>1</v>
      </c>
      <c r="I10" s="42">
        <v>1</v>
      </c>
      <c r="J10" s="42">
        <v>1</v>
      </c>
      <c r="K10" s="42">
        <v>1</v>
      </c>
      <c r="L10" s="42">
        <v>1</v>
      </c>
      <c r="M10" s="42">
        <v>1</v>
      </c>
      <c r="N10" s="42">
        <v>1</v>
      </c>
      <c r="O10" s="42">
        <v>0</v>
      </c>
      <c r="P10" s="42">
        <v>0</v>
      </c>
      <c r="Q10" s="42">
        <v>0</v>
      </c>
      <c r="R10" s="42">
        <v>0</v>
      </c>
      <c r="S10" s="42">
        <v>0</v>
      </c>
      <c r="T10" s="42">
        <v>0</v>
      </c>
      <c r="U10" s="42">
        <v>0</v>
      </c>
      <c r="V10" s="42">
        <v>0</v>
      </c>
      <c r="W10" s="42">
        <v>7</v>
      </c>
    </row>
    <row r="11" spans="2:25" ht="17.100000000000001" customHeight="1" x14ac:dyDescent="0.3">
      <c r="B11" s="40" t="s">
        <v>149</v>
      </c>
      <c r="C11" s="42">
        <v>0</v>
      </c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1</v>
      </c>
      <c r="P11" s="42">
        <v>1</v>
      </c>
      <c r="Q11" s="42">
        <v>1</v>
      </c>
      <c r="R11" s="42">
        <v>1</v>
      </c>
      <c r="S11" s="42">
        <v>1</v>
      </c>
      <c r="T11" s="42">
        <v>1</v>
      </c>
      <c r="U11" s="42">
        <v>1</v>
      </c>
      <c r="V11" s="42">
        <v>1</v>
      </c>
      <c r="W11" s="42">
        <v>8</v>
      </c>
    </row>
    <row r="12" spans="2:25" ht="17.100000000000001" customHeight="1" x14ac:dyDescent="0.3">
      <c r="B12" s="40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/>
    </row>
    <row r="13" spans="2:25" ht="17.100000000000001" customHeight="1" x14ac:dyDescent="0.3">
      <c r="B13" s="40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</row>
    <row r="14" spans="2:25" ht="17.100000000000001" customHeight="1" x14ac:dyDescent="0.3">
      <c r="B14" s="40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</row>
    <row r="15" spans="2:25" ht="17.100000000000001" customHeight="1" x14ac:dyDescent="0.3">
      <c r="B15" s="40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</row>
    <row r="16" spans="2:25" ht="17.100000000000001" customHeight="1" x14ac:dyDescent="0.3">
      <c r="B16" s="40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</row>
    <row r="17" spans="2:23" ht="17.100000000000001" customHeight="1" x14ac:dyDescent="0.3">
      <c r="B17" s="40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</row>
    <row r="18" spans="2:23" ht="17.100000000000001" customHeight="1" x14ac:dyDescent="0.3">
      <c r="B18" s="40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</row>
    <row r="19" spans="2:23" ht="17.100000000000001" customHeight="1" x14ac:dyDescent="0.3">
      <c r="B19" s="40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</row>
    <row r="20" spans="2:23" ht="17.100000000000001" customHeight="1" x14ac:dyDescent="0.3">
      <c r="B20" s="40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</row>
    <row r="21" spans="2:23" ht="17.100000000000001" customHeight="1" x14ac:dyDescent="0.3">
      <c r="B21" s="40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</row>
    <row r="22" spans="2:23" ht="17.100000000000001" customHeight="1" x14ac:dyDescent="0.3">
      <c r="B22" s="40"/>
      <c r="C22" s="42"/>
      <c r="D22" s="42"/>
      <c r="E22" s="42"/>
      <c r="F22" s="42"/>
      <c r="G22" s="44"/>
      <c r="H22" s="44"/>
      <c r="I22" s="44"/>
      <c r="J22" s="44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</row>
    <row r="23" spans="2:23" ht="17.100000000000001" customHeight="1" x14ac:dyDescent="0.3">
      <c r="B23" s="40"/>
      <c r="C23" s="42"/>
      <c r="D23" s="42"/>
      <c r="E23" s="42"/>
      <c r="F23" s="42"/>
      <c r="G23" s="44"/>
      <c r="H23" s="44"/>
      <c r="I23" s="44"/>
      <c r="J23" s="44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</row>
    <row r="24" spans="2:23" ht="17.100000000000001" customHeight="1" x14ac:dyDescent="0.3">
      <c r="B24" s="40"/>
      <c r="C24" s="42"/>
      <c r="D24" s="42"/>
      <c r="E24" s="42"/>
      <c r="F24" s="42"/>
      <c r="G24" s="44"/>
      <c r="H24" s="44"/>
      <c r="I24" s="44"/>
      <c r="J24" s="44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</row>
    <row r="25" spans="2:23" ht="17.100000000000001" customHeight="1" x14ac:dyDescent="0.3">
      <c r="B25" s="40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</row>
    <row r="26" spans="2:23" ht="17.100000000000001" customHeight="1" x14ac:dyDescent="0.3">
      <c r="B26" s="40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</row>
    <row r="27" spans="2:23" ht="17.100000000000001" customHeight="1" x14ac:dyDescent="0.3">
      <c r="B27" s="40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</row>
    <row r="28" spans="2:23" ht="17.100000000000001" customHeight="1" x14ac:dyDescent="0.3">
      <c r="B28" s="40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</row>
    <row r="29" spans="2:23" ht="17.100000000000001" customHeight="1" x14ac:dyDescent="0.3">
      <c r="B29" s="40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</row>
    <row r="30" spans="2:23" ht="17.100000000000001" customHeight="1" x14ac:dyDescent="0.3">
      <c r="B30" s="40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</row>
    <row r="31" spans="2:23" ht="17.100000000000001" customHeight="1" x14ac:dyDescent="0.3">
      <c r="B31" s="40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</row>
    <row r="32" spans="2:23" ht="17.100000000000001" customHeight="1" x14ac:dyDescent="0.3">
      <c r="B32" s="40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</row>
    <row r="33" spans="2:23" ht="17.100000000000001" customHeight="1" x14ac:dyDescent="0.3">
      <c r="B33" s="40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</row>
    <row r="34" spans="2:23" ht="17.100000000000001" customHeight="1" x14ac:dyDescent="0.3">
      <c r="B34" s="40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2:23" ht="17.100000000000001" customHeight="1" x14ac:dyDescent="0.3">
      <c r="B35" s="40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</row>
    <row r="36" spans="2:23" ht="17.100000000000001" customHeight="1" x14ac:dyDescent="0.3">
      <c r="B36" s="40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</row>
    <row r="37" spans="2:23" ht="17.100000000000001" customHeight="1" x14ac:dyDescent="0.3">
      <c r="B37" s="40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</row>
    <row r="38" spans="2:23" ht="17.100000000000001" customHeight="1" x14ac:dyDescent="0.3">
      <c r="B38" s="40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</row>
    <row r="39" spans="2:23" ht="17.100000000000001" customHeight="1" x14ac:dyDescent="0.3">
      <c r="B39" s="40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</row>
    <row r="40" spans="2:23" ht="17.100000000000001" customHeight="1" x14ac:dyDescent="0.3">
      <c r="B40" s="40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</row>
    <row r="41" spans="2:23" ht="17.100000000000001" customHeight="1" x14ac:dyDescent="0.3">
      <c r="B41" s="40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</row>
    <row r="42" spans="2:23" ht="17.100000000000001" customHeight="1" x14ac:dyDescent="0.3">
      <c r="B42" s="40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</row>
    <row r="43" spans="2:23" ht="17.100000000000001" customHeight="1" x14ac:dyDescent="0.3">
      <c r="B43" s="40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</row>
    <row r="44" spans="2:23" ht="17.100000000000001" customHeight="1" x14ac:dyDescent="0.3">
      <c r="B44" s="40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</row>
    <row r="45" spans="2:23" ht="17.100000000000001" customHeight="1" x14ac:dyDescent="0.3">
      <c r="B45" s="40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</row>
    <row r="46" spans="2:23" ht="17.100000000000001" customHeight="1" x14ac:dyDescent="0.3">
      <c r="B46" s="40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</row>
    <row r="47" spans="2:23" ht="17.100000000000001" customHeight="1" x14ac:dyDescent="0.3">
      <c r="B47" s="40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</row>
    <row r="48" spans="2:23" ht="17.100000000000001" customHeight="1" x14ac:dyDescent="0.3">
      <c r="B48" s="40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</row>
    <row r="49" spans="2:23" ht="17.100000000000001" customHeight="1" x14ac:dyDescent="0.3">
      <c r="B49" s="40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</row>
    <row r="50" spans="2:23" ht="17.100000000000001" customHeight="1" x14ac:dyDescent="0.3">
      <c r="B50" s="40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</row>
    <row r="51" spans="2:23" ht="17.100000000000001" customHeight="1" x14ac:dyDescent="0.3">
      <c r="B51" s="40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</row>
    <row r="52" spans="2:23" ht="17.100000000000001" customHeight="1" x14ac:dyDescent="0.3">
      <c r="B52" s="40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</row>
    <row r="53" spans="2:23" ht="17.100000000000001" customHeight="1" x14ac:dyDescent="0.3">
      <c r="B53" s="40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</row>
    <row r="54" spans="2:23" ht="17.100000000000001" customHeight="1" x14ac:dyDescent="0.3">
      <c r="B54" s="40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</row>
    <row r="55" spans="2:23" ht="17.100000000000001" customHeight="1" x14ac:dyDescent="0.3">
      <c r="B55" s="40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</row>
    <row r="56" spans="2:23" ht="17.100000000000001" customHeight="1" x14ac:dyDescent="0.3">
      <c r="B56" s="40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</row>
    <row r="57" spans="2:23" ht="17.100000000000001" customHeight="1" x14ac:dyDescent="0.3">
      <c r="B57" s="40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</row>
    <row r="58" spans="2:23" ht="17.100000000000001" customHeight="1" x14ac:dyDescent="0.3">
      <c r="B58" s="40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</row>
    <row r="59" spans="2:23" ht="17.100000000000001" customHeight="1" x14ac:dyDescent="0.3">
      <c r="B59" s="40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</row>
    <row r="60" spans="2:23" ht="17.100000000000001" customHeight="1" x14ac:dyDescent="0.3">
      <c r="B60" s="40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</row>
    <row r="61" spans="2:23" ht="17.100000000000001" customHeight="1" x14ac:dyDescent="0.3">
      <c r="B61" s="40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</row>
    <row r="62" spans="2:23" ht="17.100000000000001" customHeight="1" x14ac:dyDescent="0.3">
      <c r="B62" s="40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</row>
    <row r="63" spans="2:23" ht="17.100000000000001" customHeight="1" x14ac:dyDescent="0.3">
      <c r="B63" s="40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</row>
    <row r="64" spans="2:23" ht="17.100000000000001" customHeight="1" x14ac:dyDescent="0.3">
      <c r="B64" s="40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</row>
    <row r="65" spans="2:23" ht="17.100000000000001" customHeight="1" x14ac:dyDescent="0.3">
      <c r="B65" s="40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</row>
    <row r="66" spans="2:23" ht="17.100000000000001" customHeight="1" x14ac:dyDescent="0.3">
      <c r="B66" s="40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</row>
    <row r="67" spans="2:23" ht="17.100000000000001" customHeight="1" x14ac:dyDescent="0.3">
      <c r="B67" s="40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</row>
    <row r="68" spans="2:23" ht="17.100000000000001" customHeight="1" x14ac:dyDescent="0.3">
      <c r="B68" s="40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</row>
    <row r="69" spans="2:23" ht="17.100000000000001" customHeight="1" x14ac:dyDescent="0.3">
      <c r="B69" s="40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</row>
    <row r="70" spans="2:23" ht="17.100000000000001" customHeight="1" x14ac:dyDescent="0.3">
      <c r="B70" s="40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</row>
    <row r="71" spans="2:23" ht="17.100000000000001" customHeight="1" x14ac:dyDescent="0.3">
      <c r="B71" s="40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</row>
    <row r="72" spans="2:23" ht="17.100000000000001" customHeight="1" x14ac:dyDescent="0.3">
      <c r="B72" s="40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</row>
    <row r="73" spans="2:23" ht="17.100000000000001" customHeight="1" x14ac:dyDescent="0.3">
      <c r="B73" s="40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</row>
    <row r="74" spans="2:23" ht="17.100000000000001" customHeight="1" x14ac:dyDescent="0.3">
      <c r="B74" s="40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</row>
  </sheetData>
  <sheetProtection sheet="1" objects="1" scenarios="1" selectLockedCells="1"/>
  <sortState ref="B9:O56">
    <sortCondition ref="B9:B56"/>
  </sortState>
  <mergeCells count="6">
    <mergeCell ref="B7:B8"/>
    <mergeCell ref="W7:W8"/>
    <mergeCell ref="B4:W5"/>
    <mergeCell ref="C7:G7"/>
    <mergeCell ref="H7:N7"/>
    <mergeCell ref="O7:V7"/>
  </mergeCells>
  <phoneticPr fontId="1" type="noConversion"/>
  <conditionalFormatting sqref="B9:W1048576">
    <cfRule type="expression" dxfId="4" priority="1">
      <formula>$B9&lt;&gt;""</formula>
    </cfRule>
  </conditionalFormatting>
  <printOptions horizontalCentered="1"/>
  <pageMargins left="0.39370078740157483" right="0.39370078740157483" top="0.59055118110236227" bottom="0.59055118110236227" header="0.39370078740157483" footer="0.39370078740157483"/>
  <pageSetup paperSize="9" scale="93" orientation="landscape" r:id="rId1"/>
  <headerFooter>
    <oddFooter>&amp;C&amp;"-,굵게"&amp;10&amp;P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1" tint="0.499984740745262"/>
    <pageSetUpPr autoPageBreaks="0"/>
  </sheetPr>
  <dimension ref="B1:BI43"/>
  <sheetViews>
    <sheetView topLeftCell="AC1" workbookViewId="0"/>
  </sheetViews>
  <sheetFormatPr defaultColWidth="9" defaultRowHeight="17.100000000000001" customHeight="1" x14ac:dyDescent="0.3"/>
  <cols>
    <col min="1" max="1" width="0.875" style="106" customWidth="1"/>
    <col min="2" max="2" width="9" style="108" customWidth="1"/>
    <col min="3" max="3" width="9" style="108"/>
    <col min="4" max="23" width="5.625" style="106" customWidth="1"/>
    <col min="24" max="25" width="2.625" style="106" customWidth="1"/>
    <col min="26" max="27" width="9" style="106"/>
    <col min="28" max="47" width="5.625" style="106" customWidth="1"/>
    <col min="48" max="49" width="2.625" style="106" customWidth="1"/>
    <col min="50" max="16384" width="9" style="106"/>
  </cols>
  <sheetData>
    <row r="1" spans="2:61" ht="26.1" customHeight="1" x14ac:dyDescent="0.3">
      <c r="B1" s="106"/>
      <c r="C1" s="106"/>
    </row>
    <row r="2" spans="2:61" ht="26.1" customHeight="1" x14ac:dyDescent="0.3">
      <c r="B2" s="112" t="s">
        <v>106</v>
      </c>
      <c r="C2" s="106"/>
      <c r="Z2" s="112" t="s">
        <v>107</v>
      </c>
      <c r="AX2" s="112" t="s">
        <v>108</v>
      </c>
    </row>
    <row r="3" spans="2:61" ht="6.95" customHeight="1" x14ac:dyDescent="0.3">
      <c r="B3" s="106"/>
      <c r="C3" s="106"/>
    </row>
    <row r="4" spans="2:61" ht="17.100000000000001" customHeight="1" x14ac:dyDescent="0.3">
      <c r="B4" s="113" t="str">
        <f>사입생산관리!B9</f>
        <v>사입/생산일자</v>
      </c>
      <c r="C4" s="106"/>
      <c r="Z4" s="113" t="str">
        <f>납품관리!C9</f>
        <v>납품일</v>
      </c>
      <c r="AX4" s="113" t="str">
        <f>반품관리!D7</f>
        <v>처리일자</v>
      </c>
    </row>
    <row r="5" spans="2:61" ht="17.100000000000001" customHeight="1" x14ac:dyDescent="0.3">
      <c r="B5" s="114" t="str">
        <f>"&lt;=" &amp; 재고현황!$Y$8</f>
        <v>&lt;=42491</v>
      </c>
      <c r="C5" s="106"/>
      <c r="Z5" s="114" t="str">
        <f>"&lt;=" &amp; 재고현황!$Y$8</f>
        <v>&lt;=42491</v>
      </c>
      <c r="AX5" s="114" t="str">
        <f>"&lt;=" &amp; 재고현황!$Y$8</f>
        <v>&lt;=42491</v>
      </c>
    </row>
    <row r="6" spans="2:61" ht="17.100000000000001" customHeight="1" x14ac:dyDescent="0.3">
      <c r="B6" s="106"/>
      <c r="C6" s="106"/>
    </row>
    <row r="7" spans="2:61" ht="17.100000000000001" customHeight="1" x14ac:dyDescent="0.3">
      <c r="B7" s="107" t="str">
        <f>사입생산관리!B9</f>
        <v>사입/생산일자</v>
      </c>
      <c r="C7" s="107" t="str">
        <f>사입생산관리!E9</f>
        <v>제품명</v>
      </c>
      <c r="D7" s="107" t="str">
        <f>사입생산관리!F9</f>
        <v>사이즈1</v>
      </c>
      <c r="E7" s="107" t="str">
        <f>사입생산관리!G9</f>
        <v>사이즈2</v>
      </c>
      <c r="F7" s="107" t="str">
        <f>사입생산관리!H9</f>
        <v>사이즈3</v>
      </c>
      <c r="G7" s="107" t="str">
        <f>사입생산관리!I9</f>
        <v>사이즈4</v>
      </c>
      <c r="H7" s="107" t="str">
        <f>사입생산관리!J9</f>
        <v>사이즈5</v>
      </c>
      <c r="I7" s="107" t="str">
        <f>사입생산관리!K9</f>
        <v>사이즈6</v>
      </c>
      <c r="J7" s="107" t="str">
        <f>사입생산관리!L9</f>
        <v>사이즈7</v>
      </c>
      <c r="K7" s="107" t="str">
        <f>사입생산관리!M9</f>
        <v>사이즈8</v>
      </c>
      <c r="L7" s="107" t="str">
        <f>사입생산관리!N9</f>
        <v>사이즈9</v>
      </c>
      <c r="M7" s="107" t="str">
        <f>사입생산관리!O9</f>
        <v>사이즈10</v>
      </c>
      <c r="N7" s="107" t="str">
        <f>사입생산관리!P9</f>
        <v>사이즈11</v>
      </c>
      <c r="O7" s="107" t="str">
        <f>사입생산관리!Q9</f>
        <v>사이즈12</v>
      </c>
      <c r="P7" s="107" t="str">
        <f>사입생산관리!R9</f>
        <v>사이즈13</v>
      </c>
      <c r="Q7" s="107" t="str">
        <f>사입생산관리!S9</f>
        <v>사이즈14</v>
      </c>
      <c r="R7" s="107" t="str">
        <f>사입생산관리!T9</f>
        <v>사이즈15</v>
      </c>
      <c r="S7" s="107" t="str">
        <f>사입생산관리!U9</f>
        <v>사이즈16</v>
      </c>
      <c r="T7" s="107" t="str">
        <f>사입생산관리!V9</f>
        <v>사이즈17</v>
      </c>
      <c r="U7" s="107" t="str">
        <f>사입생산관리!W9</f>
        <v>사이즈18</v>
      </c>
      <c r="V7" s="107" t="str">
        <f>사입생산관리!X9</f>
        <v>사이즈19</v>
      </c>
      <c r="W7" s="107" t="str">
        <f>사입생산관리!Y9</f>
        <v>사이즈20</v>
      </c>
      <c r="X7" s="107"/>
      <c r="Z7" s="112" t="str">
        <f>납품관리!C9</f>
        <v>납품일</v>
      </c>
      <c r="AA7" s="112" t="str">
        <f>납품관리!I9</f>
        <v>제품명</v>
      </c>
      <c r="AB7" s="112" t="str">
        <f>납품관리!J9</f>
        <v>사이즈1</v>
      </c>
      <c r="AC7" s="112" t="str">
        <f>납품관리!K9</f>
        <v>사이즈2</v>
      </c>
      <c r="AD7" s="112" t="str">
        <f>납품관리!L9</f>
        <v>사이즈3</v>
      </c>
      <c r="AE7" s="112" t="str">
        <f>납품관리!M9</f>
        <v>사이즈4</v>
      </c>
      <c r="AF7" s="112" t="str">
        <f>납품관리!N9</f>
        <v>사이즈5</v>
      </c>
      <c r="AG7" s="112" t="str">
        <f>납품관리!O9</f>
        <v>사이즈6</v>
      </c>
      <c r="AH7" s="112" t="str">
        <f>납품관리!P9</f>
        <v>사이즈7</v>
      </c>
      <c r="AI7" s="112" t="str">
        <f>납품관리!Q9</f>
        <v>사이즈8</v>
      </c>
      <c r="AJ7" s="112" t="str">
        <f>납품관리!R9</f>
        <v>사이즈9</v>
      </c>
      <c r="AK7" s="112" t="str">
        <f>납품관리!S9</f>
        <v>사이즈10</v>
      </c>
      <c r="AL7" s="112" t="str">
        <f>납품관리!T9</f>
        <v>사이즈11</v>
      </c>
      <c r="AM7" s="112" t="str">
        <f>납품관리!U9</f>
        <v>사이즈12</v>
      </c>
      <c r="AN7" s="112" t="str">
        <f>납품관리!V9</f>
        <v>사이즈13</v>
      </c>
      <c r="AO7" s="112" t="str">
        <f>납품관리!W9</f>
        <v>사이즈14</v>
      </c>
      <c r="AP7" s="112" t="str">
        <f>납품관리!X9</f>
        <v>사이즈15</v>
      </c>
      <c r="AQ7" s="112" t="str">
        <f>납품관리!Y9</f>
        <v>사이즈16</v>
      </c>
      <c r="AR7" s="112" t="str">
        <f>납품관리!Z9</f>
        <v>사이즈17</v>
      </c>
      <c r="AS7" s="112" t="str">
        <f>납품관리!AA9</f>
        <v>사이즈18</v>
      </c>
      <c r="AT7" s="112" t="str">
        <f>납품관리!AB9</f>
        <v>사이즈19</v>
      </c>
      <c r="AU7" s="112" t="str">
        <f>납품관리!AC9</f>
        <v>사이즈20</v>
      </c>
      <c r="AV7" s="112"/>
      <c r="AX7" s="112" t="str">
        <f>반품관리!C7</f>
        <v>구분</v>
      </c>
      <c r="AY7" s="112" t="str">
        <f>반품관리!D7</f>
        <v>처리일자</v>
      </c>
      <c r="AZ7" s="112" t="str">
        <f>반품관리!G7</f>
        <v>제품명</v>
      </c>
      <c r="BA7" s="112" t="str">
        <f>반품관리!H7</f>
        <v>입고사이즈</v>
      </c>
      <c r="BB7" s="112" t="str">
        <f>반품관리!I7</f>
        <v>수량</v>
      </c>
      <c r="BC7" s="112" t="str">
        <f>반품관리!J7</f>
        <v>교환사이즈</v>
      </c>
      <c r="BF7" s="112"/>
      <c r="BG7" s="112"/>
      <c r="BH7" s="112"/>
      <c r="BI7" s="112"/>
    </row>
    <row r="8" spans="2:61" ht="17.100000000000001" customHeight="1" x14ac:dyDescent="0.3">
      <c r="B8" s="99">
        <v>42491</v>
      </c>
      <c r="C8" s="3" t="s">
        <v>148</v>
      </c>
      <c r="D8" s="12">
        <v>1</v>
      </c>
      <c r="E8" s="12">
        <v>1</v>
      </c>
      <c r="F8" s="12">
        <v>1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Z8" s="10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X8" s="90"/>
      <c r="AY8" s="93"/>
      <c r="AZ8" s="94"/>
      <c r="BA8" s="90"/>
      <c r="BB8" s="90"/>
      <c r="BC8" s="90"/>
    </row>
    <row r="9" spans="2:61" ht="17.100000000000001" customHeight="1" x14ac:dyDescent="0.3">
      <c r="B9" s="99">
        <v>42491</v>
      </c>
      <c r="C9" s="3" t="s">
        <v>146</v>
      </c>
      <c r="D9" s="12"/>
      <c r="E9" s="12"/>
      <c r="F9" s="12"/>
      <c r="G9" s="12"/>
      <c r="H9" s="12"/>
      <c r="I9" s="12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/>
      <c r="Q9" s="12"/>
      <c r="R9" s="12"/>
      <c r="S9" s="12"/>
      <c r="T9" s="12"/>
      <c r="U9" s="12"/>
      <c r="V9" s="12"/>
      <c r="W9" s="12"/>
      <c r="Z9" s="10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90"/>
      <c r="AS9" s="90"/>
      <c r="AT9" s="90"/>
      <c r="AU9" s="90"/>
      <c r="AX9" s="90"/>
      <c r="AY9" s="93"/>
      <c r="AZ9" s="90"/>
      <c r="BA9" s="90"/>
      <c r="BB9" s="90"/>
      <c r="BC9" s="90"/>
    </row>
    <row r="10" spans="2:61" ht="17.100000000000001" customHeight="1" x14ac:dyDescent="0.3">
      <c r="B10" s="99">
        <v>42491</v>
      </c>
      <c r="C10" s="3" t="s">
        <v>149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Z10" s="10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</row>
    <row r="11" spans="2:61" ht="17.100000000000001" customHeight="1" x14ac:dyDescent="0.3">
      <c r="B11" s="99"/>
      <c r="C11" s="3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Z11" s="10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</row>
    <row r="12" spans="2:61" ht="17.100000000000001" customHeight="1" x14ac:dyDescent="0.3">
      <c r="B12" s="99"/>
      <c r="C12" s="3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2:61" ht="17.100000000000001" customHeight="1" x14ac:dyDescent="0.3">
      <c r="B13" s="99"/>
      <c r="C13" s="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2:61" ht="17.100000000000001" customHeight="1" x14ac:dyDescent="0.3">
      <c r="B14" s="99"/>
      <c r="C14" s="3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2:61" ht="17.100000000000001" customHeight="1" x14ac:dyDescent="0.3">
      <c r="B15" s="99"/>
      <c r="C15" s="3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</row>
    <row r="16" spans="2:61" ht="17.100000000000001" customHeight="1" x14ac:dyDescent="0.3">
      <c r="D16" s="109"/>
      <c r="E16" s="109"/>
      <c r="F16" s="109"/>
    </row>
    <row r="17" spans="4:6" ht="17.100000000000001" customHeight="1" x14ac:dyDescent="0.3">
      <c r="D17" s="109"/>
      <c r="E17" s="109"/>
      <c r="F17" s="109"/>
    </row>
    <row r="18" spans="4:6" ht="17.100000000000001" customHeight="1" x14ac:dyDescent="0.3">
      <c r="D18" s="109"/>
      <c r="E18" s="109"/>
      <c r="F18" s="109"/>
    </row>
    <row r="19" spans="4:6" ht="17.100000000000001" customHeight="1" x14ac:dyDescent="0.3">
      <c r="D19" s="109"/>
      <c r="E19" s="109"/>
      <c r="F19" s="109"/>
    </row>
    <row r="20" spans="4:6" ht="17.100000000000001" customHeight="1" x14ac:dyDescent="0.3">
      <c r="D20" s="109"/>
      <c r="E20" s="109"/>
      <c r="F20" s="109"/>
    </row>
    <row r="21" spans="4:6" ht="17.100000000000001" customHeight="1" x14ac:dyDescent="0.3">
      <c r="D21" s="109"/>
      <c r="E21" s="109"/>
      <c r="F21" s="109"/>
    </row>
    <row r="22" spans="4:6" ht="17.100000000000001" customHeight="1" x14ac:dyDescent="0.3">
      <c r="D22" s="109"/>
      <c r="E22" s="109"/>
      <c r="F22" s="109"/>
    </row>
    <row r="23" spans="4:6" ht="17.100000000000001" customHeight="1" x14ac:dyDescent="0.3">
      <c r="D23" s="109"/>
      <c r="E23" s="109"/>
      <c r="F23" s="109"/>
    </row>
    <row r="24" spans="4:6" ht="17.100000000000001" customHeight="1" x14ac:dyDescent="0.3">
      <c r="D24" s="109"/>
      <c r="E24" s="109"/>
    </row>
    <row r="25" spans="4:6" ht="17.100000000000001" customHeight="1" x14ac:dyDescent="0.3">
      <c r="D25" s="109"/>
      <c r="E25" s="109"/>
    </row>
    <row r="26" spans="4:6" ht="17.100000000000001" customHeight="1" x14ac:dyDescent="0.3">
      <c r="D26" s="109"/>
      <c r="E26" s="109"/>
    </row>
    <row r="27" spans="4:6" ht="17.100000000000001" customHeight="1" x14ac:dyDescent="0.3">
      <c r="D27" s="109"/>
      <c r="E27" s="109"/>
    </row>
    <row r="28" spans="4:6" ht="17.100000000000001" customHeight="1" x14ac:dyDescent="0.3">
      <c r="D28" s="109"/>
      <c r="E28" s="109"/>
    </row>
    <row r="29" spans="4:6" ht="17.100000000000001" customHeight="1" x14ac:dyDescent="0.3">
      <c r="D29" s="109"/>
      <c r="E29" s="109"/>
    </row>
    <row r="30" spans="4:6" ht="17.100000000000001" customHeight="1" x14ac:dyDescent="0.3">
      <c r="D30" s="109"/>
      <c r="E30" s="109"/>
    </row>
    <row r="31" spans="4:6" ht="17.100000000000001" customHeight="1" x14ac:dyDescent="0.3">
      <c r="D31" s="109"/>
      <c r="E31" s="109"/>
    </row>
    <row r="32" spans="4:6" ht="17.100000000000001" customHeight="1" x14ac:dyDescent="0.3">
      <c r="D32" s="109"/>
      <c r="E32" s="109"/>
    </row>
    <row r="33" spans="4:5" ht="17.100000000000001" customHeight="1" x14ac:dyDescent="0.3">
      <c r="D33" s="109"/>
      <c r="E33" s="109"/>
    </row>
    <row r="34" spans="4:5" ht="17.100000000000001" customHeight="1" x14ac:dyDescent="0.3">
      <c r="D34" s="109"/>
      <c r="E34" s="109"/>
    </row>
    <row r="35" spans="4:5" ht="17.100000000000001" customHeight="1" x14ac:dyDescent="0.3">
      <c r="D35" s="109"/>
      <c r="E35" s="109"/>
    </row>
    <row r="36" spans="4:5" ht="17.100000000000001" customHeight="1" x14ac:dyDescent="0.3">
      <c r="D36" s="109"/>
      <c r="E36" s="109"/>
    </row>
    <row r="37" spans="4:5" ht="17.100000000000001" customHeight="1" x14ac:dyDescent="0.3">
      <c r="D37" s="110"/>
      <c r="E37" s="109"/>
    </row>
    <row r="38" spans="4:5" ht="17.100000000000001" customHeight="1" x14ac:dyDescent="0.3">
      <c r="D38" s="111"/>
      <c r="E38" s="109"/>
    </row>
    <row r="39" spans="4:5" ht="17.100000000000001" customHeight="1" x14ac:dyDescent="0.3">
      <c r="E39" s="109"/>
    </row>
    <row r="40" spans="4:5" ht="17.100000000000001" customHeight="1" x14ac:dyDescent="0.3">
      <c r="E40" s="109"/>
    </row>
    <row r="41" spans="4:5" ht="17.100000000000001" customHeight="1" x14ac:dyDescent="0.3">
      <c r="E41" s="109"/>
    </row>
    <row r="42" spans="4:5" ht="17.100000000000001" customHeight="1" x14ac:dyDescent="0.3">
      <c r="E42" s="111"/>
    </row>
    <row r="43" spans="4:5" ht="17.100000000000001" customHeight="1" x14ac:dyDescent="0.3">
      <c r="E43" s="111"/>
    </row>
  </sheetData>
  <sortState ref="B8:B87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C00000"/>
  </sheetPr>
  <dimension ref="B1:M39"/>
  <sheetViews>
    <sheetView showGridLines="0" workbookViewId="0">
      <pane ySplit="2" topLeftCell="A3" activePane="bottomLeft" state="frozen"/>
      <selection activeCell="A9" sqref="A9"/>
      <selection pane="bottomLeft" activeCell="M6" sqref="M6"/>
    </sheetView>
  </sheetViews>
  <sheetFormatPr defaultColWidth="9" defaultRowHeight="20.100000000000001" customHeight="1" x14ac:dyDescent="0.3"/>
  <cols>
    <col min="1" max="1" width="0.875" style="6" customWidth="1"/>
    <col min="2" max="2" width="10.625" style="20" customWidth="1"/>
    <col min="3" max="3" width="8.625" style="37" customWidth="1"/>
    <col min="4" max="4" width="10.625" style="38" customWidth="1"/>
    <col min="5" max="5" width="8.625" style="38" customWidth="1"/>
    <col min="6" max="6" width="10.625" style="38" customWidth="1"/>
    <col min="7" max="7" width="8.625" style="38" customWidth="1"/>
    <col min="8" max="10" width="10.625" style="38" customWidth="1"/>
    <col min="11" max="11" width="2.625" style="6" customWidth="1"/>
    <col min="12" max="12" width="9" style="6"/>
    <col min="13" max="13" width="10.625" style="6" customWidth="1"/>
    <col min="14" max="16384" width="9" style="6"/>
  </cols>
  <sheetData>
    <row r="1" spans="2:13" ht="38.1" customHeight="1" x14ac:dyDescent="0.3">
      <c r="B1" s="6"/>
      <c r="C1" s="6"/>
      <c r="D1" s="6"/>
      <c r="E1" s="6"/>
      <c r="F1" s="6"/>
      <c r="G1" s="6"/>
      <c r="H1" s="6"/>
      <c r="I1" s="6"/>
      <c r="J1" s="6"/>
    </row>
    <row r="2" spans="2:13" ht="38.1" customHeight="1" x14ac:dyDescent="0.3">
      <c r="B2" s="6"/>
      <c r="C2" s="6"/>
      <c r="D2" s="6"/>
      <c r="E2" s="6"/>
      <c r="F2" s="6"/>
      <c r="G2" s="6"/>
      <c r="H2" s="6"/>
      <c r="I2" s="6"/>
      <c r="J2" s="6"/>
    </row>
    <row r="3" spans="2:13" ht="6.95" customHeight="1" x14ac:dyDescent="0.3">
      <c r="B3" s="6"/>
      <c r="C3" s="6"/>
      <c r="D3" s="6"/>
      <c r="E3" s="6"/>
      <c r="F3" s="6"/>
      <c r="G3" s="6"/>
      <c r="H3" s="6"/>
      <c r="I3" s="6"/>
      <c r="J3" s="6"/>
    </row>
    <row r="4" spans="2:13" ht="20.100000000000001" customHeight="1" x14ac:dyDescent="0.3">
      <c r="B4" s="137" t="s">
        <v>22</v>
      </c>
      <c r="C4" s="137"/>
      <c r="D4" s="137"/>
      <c r="E4" s="137"/>
      <c r="F4" s="137"/>
      <c r="G4" s="137"/>
      <c r="H4" s="137"/>
      <c r="I4" s="137"/>
      <c r="J4" s="137"/>
    </row>
    <row r="5" spans="2:13" ht="20.100000000000001" customHeight="1" x14ac:dyDescent="0.3">
      <c r="B5" s="137"/>
      <c r="C5" s="137"/>
      <c r="D5" s="137"/>
      <c r="E5" s="137"/>
      <c r="F5" s="137"/>
      <c r="G5" s="137"/>
      <c r="H5" s="137"/>
      <c r="I5" s="137"/>
      <c r="J5" s="137"/>
    </row>
    <row r="6" spans="2:13" ht="20.100000000000001" customHeight="1" x14ac:dyDescent="0.3">
      <c r="B6" s="19" t="str">
        <f>"기준년/월 : " &amp; M6 &amp; "년 " &amp; M7 &amp; "월"</f>
        <v>기준년/월 : 2016년 5월</v>
      </c>
      <c r="C6" s="19"/>
      <c r="D6" s="20"/>
      <c r="E6" s="20"/>
      <c r="F6" s="20"/>
      <c r="G6" s="20"/>
      <c r="H6" s="20"/>
      <c r="I6" s="20"/>
      <c r="J6" s="20"/>
      <c r="L6" s="116" t="s">
        <v>20</v>
      </c>
      <c r="M6" s="122">
        <v>2016</v>
      </c>
    </row>
    <row r="7" spans="2:13" ht="20.100000000000001" customHeight="1" thickBot="1" x14ac:dyDescent="0.35">
      <c r="B7" s="21" t="s">
        <v>15</v>
      </c>
      <c r="C7" s="36" t="s">
        <v>46</v>
      </c>
      <c r="D7" s="22" t="s">
        <v>16</v>
      </c>
      <c r="E7" s="22" t="s">
        <v>47</v>
      </c>
      <c r="F7" s="23" t="s">
        <v>17</v>
      </c>
      <c r="G7" s="23" t="s">
        <v>45</v>
      </c>
      <c r="H7" s="23" t="s">
        <v>12</v>
      </c>
      <c r="I7" s="24" t="s">
        <v>23</v>
      </c>
      <c r="J7" s="21" t="s">
        <v>18</v>
      </c>
      <c r="L7" s="117" t="s">
        <v>21</v>
      </c>
      <c r="M7" s="123">
        <v>5</v>
      </c>
    </row>
    <row r="8" spans="2:13" ht="20.100000000000001" customHeight="1" x14ac:dyDescent="0.3">
      <c r="B8" s="25">
        <f>DATE(M6,M7,1)</f>
        <v>42491</v>
      </c>
      <c r="C8" s="47">
        <v>11</v>
      </c>
      <c r="D8" s="48">
        <v>623000</v>
      </c>
      <c r="E8" s="49">
        <v>7</v>
      </c>
      <c r="F8" s="50">
        <v>259000</v>
      </c>
      <c r="G8" s="51">
        <v>0</v>
      </c>
      <c r="H8" s="50">
        <v>0</v>
      </c>
      <c r="I8" s="52">
        <v>0</v>
      </c>
      <c r="J8" s="71">
        <v>-882000</v>
      </c>
    </row>
    <row r="9" spans="2:13" ht="20.100000000000001" customHeight="1" x14ac:dyDescent="0.3">
      <c r="B9" s="26">
        <f>B8+1</f>
        <v>42492</v>
      </c>
      <c r="C9" s="53">
        <v>0</v>
      </c>
      <c r="D9" s="54">
        <v>0</v>
      </c>
      <c r="E9" s="55">
        <v>0</v>
      </c>
      <c r="F9" s="56">
        <v>0</v>
      </c>
      <c r="G9" s="57">
        <v>4</v>
      </c>
      <c r="H9" s="56">
        <v>235000</v>
      </c>
      <c r="I9" s="58">
        <v>5000</v>
      </c>
      <c r="J9" s="72">
        <v>230000</v>
      </c>
    </row>
    <row r="10" spans="2:13" ht="20.100000000000001" customHeight="1" x14ac:dyDescent="0.3">
      <c r="B10" s="26">
        <f t="shared" ref="B10:B34" si="0">B9+1</f>
        <v>42493</v>
      </c>
      <c r="C10" s="53">
        <v>0</v>
      </c>
      <c r="D10" s="54">
        <v>0</v>
      </c>
      <c r="E10" s="55">
        <v>0</v>
      </c>
      <c r="F10" s="56">
        <v>0</v>
      </c>
      <c r="G10" s="57">
        <v>0</v>
      </c>
      <c r="H10" s="56">
        <v>0</v>
      </c>
      <c r="I10" s="58">
        <v>0</v>
      </c>
      <c r="J10" s="72">
        <v>0</v>
      </c>
    </row>
    <row r="11" spans="2:13" ht="20.100000000000001" customHeight="1" x14ac:dyDescent="0.3">
      <c r="B11" s="26">
        <f t="shared" si="0"/>
        <v>42494</v>
      </c>
      <c r="C11" s="53">
        <v>0</v>
      </c>
      <c r="D11" s="54">
        <v>0</v>
      </c>
      <c r="E11" s="55">
        <v>0</v>
      </c>
      <c r="F11" s="56">
        <v>0</v>
      </c>
      <c r="G11" s="57">
        <v>0</v>
      </c>
      <c r="H11" s="56">
        <v>0</v>
      </c>
      <c r="I11" s="58">
        <v>0</v>
      </c>
      <c r="J11" s="72">
        <v>0</v>
      </c>
    </row>
    <row r="12" spans="2:13" ht="20.100000000000001" customHeight="1" x14ac:dyDescent="0.3">
      <c r="B12" s="26">
        <f t="shared" si="0"/>
        <v>42495</v>
      </c>
      <c r="C12" s="53">
        <v>0</v>
      </c>
      <c r="D12" s="54">
        <v>0</v>
      </c>
      <c r="E12" s="55">
        <v>0</v>
      </c>
      <c r="F12" s="56">
        <v>0</v>
      </c>
      <c r="G12" s="57">
        <v>0</v>
      </c>
      <c r="H12" s="56">
        <v>0</v>
      </c>
      <c r="I12" s="58">
        <v>0</v>
      </c>
      <c r="J12" s="72">
        <v>0</v>
      </c>
    </row>
    <row r="13" spans="2:13" ht="20.100000000000001" customHeight="1" x14ac:dyDescent="0.3">
      <c r="B13" s="26">
        <f t="shared" si="0"/>
        <v>42496</v>
      </c>
      <c r="C13" s="53">
        <v>0</v>
      </c>
      <c r="D13" s="54">
        <v>0</v>
      </c>
      <c r="E13" s="55">
        <v>0</v>
      </c>
      <c r="F13" s="56">
        <v>0</v>
      </c>
      <c r="G13" s="57">
        <v>0</v>
      </c>
      <c r="H13" s="56">
        <v>0</v>
      </c>
      <c r="I13" s="58">
        <v>0</v>
      </c>
      <c r="J13" s="72">
        <v>0</v>
      </c>
    </row>
    <row r="14" spans="2:13" ht="20.100000000000001" customHeight="1" x14ac:dyDescent="0.3">
      <c r="B14" s="26">
        <f t="shared" si="0"/>
        <v>42497</v>
      </c>
      <c r="C14" s="53">
        <v>0</v>
      </c>
      <c r="D14" s="54">
        <v>0</v>
      </c>
      <c r="E14" s="55">
        <v>0</v>
      </c>
      <c r="F14" s="56">
        <v>0</v>
      </c>
      <c r="G14" s="57">
        <v>0</v>
      </c>
      <c r="H14" s="56">
        <v>0</v>
      </c>
      <c r="I14" s="58">
        <v>0</v>
      </c>
      <c r="J14" s="72">
        <v>0</v>
      </c>
    </row>
    <row r="15" spans="2:13" ht="20.100000000000001" customHeight="1" x14ac:dyDescent="0.3">
      <c r="B15" s="26">
        <f t="shared" si="0"/>
        <v>42498</v>
      </c>
      <c r="C15" s="53">
        <v>0</v>
      </c>
      <c r="D15" s="54">
        <v>0</v>
      </c>
      <c r="E15" s="55">
        <v>0</v>
      </c>
      <c r="F15" s="56">
        <v>0</v>
      </c>
      <c r="G15" s="57">
        <v>0</v>
      </c>
      <c r="H15" s="56">
        <v>0</v>
      </c>
      <c r="I15" s="58">
        <v>0</v>
      </c>
      <c r="J15" s="72">
        <v>0</v>
      </c>
    </row>
    <row r="16" spans="2:13" ht="20.100000000000001" customHeight="1" x14ac:dyDescent="0.3">
      <c r="B16" s="26">
        <f t="shared" si="0"/>
        <v>42499</v>
      </c>
      <c r="C16" s="53">
        <v>0</v>
      </c>
      <c r="D16" s="54">
        <v>0</v>
      </c>
      <c r="E16" s="55">
        <v>0</v>
      </c>
      <c r="F16" s="56">
        <v>0</v>
      </c>
      <c r="G16" s="57">
        <v>0</v>
      </c>
      <c r="H16" s="56">
        <v>0</v>
      </c>
      <c r="I16" s="58">
        <v>0</v>
      </c>
      <c r="J16" s="72">
        <v>0</v>
      </c>
    </row>
    <row r="17" spans="2:10" ht="20.100000000000001" customHeight="1" x14ac:dyDescent="0.3">
      <c r="B17" s="26">
        <f t="shared" si="0"/>
        <v>42500</v>
      </c>
      <c r="C17" s="53">
        <v>0</v>
      </c>
      <c r="D17" s="54">
        <v>0</v>
      </c>
      <c r="E17" s="55">
        <v>0</v>
      </c>
      <c r="F17" s="56">
        <v>0</v>
      </c>
      <c r="G17" s="57">
        <v>0</v>
      </c>
      <c r="H17" s="56">
        <v>0</v>
      </c>
      <c r="I17" s="58">
        <v>0</v>
      </c>
      <c r="J17" s="72">
        <v>0</v>
      </c>
    </row>
    <row r="18" spans="2:10" ht="20.100000000000001" customHeight="1" x14ac:dyDescent="0.3">
      <c r="B18" s="26">
        <f t="shared" si="0"/>
        <v>42501</v>
      </c>
      <c r="C18" s="53">
        <v>0</v>
      </c>
      <c r="D18" s="54">
        <v>0</v>
      </c>
      <c r="E18" s="55">
        <v>0</v>
      </c>
      <c r="F18" s="56">
        <v>0</v>
      </c>
      <c r="G18" s="57">
        <v>0</v>
      </c>
      <c r="H18" s="56">
        <v>0</v>
      </c>
      <c r="I18" s="58">
        <v>0</v>
      </c>
      <c r="J18" s="72">
        <v>0</v>
      </c>
    </row>
    <row r="19" spans="2:10" ht="20.100000000000001" customHeight="1" x14ac:dyDescent="0.3">
      <c r="B19" s="26">
        <f t="shared" si="0"/>
        <v>42502</v>
      </c>
      <c r="C19" s="53">
        <v>0</v>
      </c>
      <c r="D19" s="54">
        <v>0</v>
      </c>
      <c r="E19" s="55">
        <v>0</v>
      </c>
      <c r="F19" s="56">
        <v>0</v>
      </c>
      <c r="G19" s="57">
        <v>0</v>
      </c>
      <c r="H19" s="56">
        <v>0</v>
      </c>
      <c r="I19" s="58">
        <v>0</v>
      </c>
      <c r="J19" s="72">
        <v>0</v>
      </c>
    </row>
    <row r="20" spans="2:10" ht="20.100000000000001" customHeight="1" x14ac:dyDescent="0.3">
      <c r="B20" s="26">
        <f t="shared" si="0"/>
        <v>42503</v>
      </c>
      <c r="C20" s="53">
        <v>0</v>
      </c>
      <c r="D20" s="54">
        <v>0</v>
      </c>
      <c r="E20" s="55">
        <v>0</v>
      </c>
      <c r="F20" s="56">
        <v>0</v>
      </c>
      <c r="G20" s="57">
        <v>0</v>
      </c>
      <c r="H20" s="56">
        <v>0</v>
      </c>
      <c r="I20" s="58">
        <v>0</v>
      </c>
      <c r="J20" s="72">
        <v>0</v>
      </c>
    </row>
    <row r="21" spans="2:10" ht="20.100000000000001" customHeight="1" x14ac:dyDescent="0.3">
      <c r="B21" s="26">
        <f t="shared" si="0"/>
        <v>42504</v>
      </c>
      <c r="C21" s="53">
        <v>0</v>
      </c>
      <c r="D21" s="54">
        <v>0</v>
      </c>
      <c r="E21" s="55">
        <v>0</v>
      </c>
      <c r="F21" s="56">
        <v>0</v>
      </c>
      <c r="G21" s="57">
        <v>0</v>
      </c>
      <c r="H21" s="56">
        <v>0</v>
      </c>
      <c r="I21" s="58">
        <v>0</v>
      </c>
      <c r="J21" s="72">
        <v>0</v>
      </c>
    </row>
    <row r="22" spans="2:10" ht="20.100000000000001" customHeight="1" x14ac:dyDescent="0.3">
      <c r="B22" s="26">
        <f t="shared" si="0"/>
        <v>42505</v>
      </c>
      <c r="C22" s="53">
        <v>0</v>
      </c>
      <c r="D22" s="54">
        <v>0</v>
      </c>
      <c r="E22" s="55">
        <v>0</v>
      </c>
      <c r="F22" s="56">
        <v>0</v>
      </c>
      <c r="G22" s="57">
        <v>0</v>
      </c>
      <c r="H22" s="56">
        <v>0</v>
      </c>
      <c r="I22" s="58">
        <v>0</v>
      </c>
      <c r="J22" s="72">
        <v>0</v>
      </c>
    </row>
    <row r="23" spans="2:10" ht="20.100000000000001" customHeight="1" x14ac:dyDescent="0.3">
      <c r="B23" s="26">
        <f t="shared" si="0"/>
        <v>42506</v>
      </c>
      <c r="C23" s="53">
        <v>0</v>
      </c>
      <c r="D23" s="54">
        <v>0</v>
      </c>
      <c r="E23" s="55">
        <v>0</v>
      </c>
      <c r="F23" s="56">
        <v>0</v>
      </c>
      <c r="G23" s="57">
        <v>0</v>
      </c>
      <c r="H23" s="56">
        <v>0</v>
      </c>
      <c r="I23" s="58">
        <v>0</v>
      </c>
      <c r="J23" s="72">
        <v>0</v>
      </c>
    </row>
    <row r="24" spans="2:10" ht="20.100000000000001" customHeight="1" x14ac:dyDescent="0.3">
      <c r="B24" s="26">
        <f t="shared" si="0"/>
        <v>42507</v>
      </c>
      <c r="C24" s="53">
        <v>0</v>
      </c>
      <c r="D24" s="54">
        <v>0</v>
      </c>
      <c r="E24" s="55">
        <v>0</v>
      </c>
      <c r="F24" s="56">
        <v>0</v>
      </c>
      <c r="G24" s="57">
        <v>0</v>
      </c>
      <c r="H24" s="56">
        <v>0</v>
      </c>
      <c r="I24" s="58">
        <v>0</v>
      </c>
      <c r="J24" s="72">
        <v>0</v>
      </c>
    </row>
    <row r="25" spans="2:10" ht="20.100000000000001" customHeight="1" x14ac:dyDescent="0.3">
      <c r="B25" s="26">
        <f t="shared" si="0"/>
        <v>42508</v>
      </c>
      <c r="C25" s="53">
        <v>0</v>
      </c>
      <c r="D25" s="54">
        <v>0</v>
      </c>
      <c r="E25" s="55">
        <v>0</v>
      </c>
      <c r="F25" s="56">
        <v>0</v>
      </c>
      <c r="G25" s="57">
        <v>0</v>
      </c>
      <c r="H25" s="56">
        <v>0</v>
      </c>
      <c r="I25" s="58">
        <v>0</v>
      </c>
      <c r="J25" s="72">
        <v>0</v>
      </c>
    </row>
    <row r="26" spans="2:10" ht="20.100000000000001" customHeight="1" x14ac:dyDescent="0.3">
      <c r="B26" s="26">
        <f t="shared" si="0"/>
        <v>42509</v>
      </c>
      <c r="C26" s="53">
        <v>0</v>
      </c>
      <c r="D26" s="54">
        <v>0</v>
      </c>
      <c r="E26" s="55">
        <v>0</v>
      </c>
      <c r="F26" s="56">
        <v>0</v>
      </c>
      <c r="G26" s="57">
        <v>0</v>
      </c>
      <c r="H26" s="56">
        <v>0</v>
      </c>
      <c r="I26" s="58">
        <v>0</v>
      </c>
      <c r="J26" s="72">
        <v>0</v>
      </c>
    </row>
    <row r="27" spans="2:10" ht="20.100000000000001" customHeight="1" x14ac:dyDescent="0.3">
      <c r="B27" s="26">
        <f t="shared" si="0"/>
        <v>42510</v>
      </c>
      <c r="C27" s="53">
        <v>0</v>
      </c>
      <c r="D27" s="54">
        <v>0</v>
      </c>
      <c r="E27" s="55">
        <v>0</v>
      </c>
      <c r="F27" s="56">
        <v>0</v>
      </c>
      <c r="G27" s="57">
        <v>0</v>
      </c>
      <c r="H27" s="56">
        <v>0</v>
      </c>
      <c r="I27" s="58">
        <v>0</v>
      </c>
      <c r="J27" s="72">
        <v>0</v>
      </c>
    </row>
    <row r="28" spans="2:10" ht="20.100000000000001" customHeight="1" x14ac:dyDescent="0.3">
      <c r="B28" s="26">
        <f t="shared" si="0"/>
        <v>42511</v>
      </c>
      <c r="C28" s="53">
        <v>0</v>
      </c>
      <c r="D28" s="54">
        <v>0</v>
      </c>
      <c r="E28" s="55">
        <v>0</v>
      </c>
      <c r="F28" s="56">
        <v>0</v>
      </c>
      <c r="G28" s="57">
        <v>0</v>
      </c>
      <c r="H28" s="56">
        <v>0</v>
      </c>
      <c r="I28" s="58">
        <v>0</v>
      </c>
      <c r="J28" s="72">
        <v>0</v>
      </c>
    </row>
    <row r="29" spans="2:10" ht="20.100000000000001" customHeight="1" x14ac:dyDescent="0.3">
      <c r="B29" s="26">
        <f t="shared" si="0"/>
        <v>42512</v>
      </c>
      <c r="C29" s="53">
        <v>0</v>
      </c>
      <c r="D29" s="54">
        <v>0</v>
      </c>
      <c r="E29" s="55">
        <v>0</v>
      </c>
      <c r="F29" s="56">
        <v>0</v>
      </c>
      <c r="G29" s="57">
        <v>0</v>
      </c>
      <c r="H29" s="56">
        <v>0</v>
      </c>
      <c r="I29" s="58">
        <v>0</v>
      </c>
      <c r="J29" s="72">
        <v>0</v>
      </c>
    </row>
    <row r="30" spans="2:10" ht="20.100000000000001" customHeight="1" x14ac:dyDescent="0.3">
      <c r="B30" s="26">
        <f t="shared" si="0"/>
        <v>42513</v>
      </c>
      <c r="C30" s="53">
        <v>0</v>
      </c>
      <c r="D30" s="54">
        <v>0</v>
      </c>
      <c r="E30" s="55">
        <v>0</v>
      </c>
      <c r="F30" s="56">
        <v>0</v>
      </c>
      <c r="G30" s="57">
        <v>0</v>
      </c>
      <c r="H30" s="56">
        <v>0</v>
      </c>
      <c r="I30" s="58">
        <v>0</v>
      </c>
      <c r="J30" s="72">
        <v>0</v>
      </c>
    </row>
    <row r="31" spans="2:10" ht="20.100000000000001" customHeight="1" x14ac:dyDescent="0.3">
      <c r="B31" s="26">
        <f t="shared" si="0"/>
        <v>42514</v>
      </c>
      <c r="C31" s="53">
        <v>0</v>
      </c>
      <c r="D31" s="54">
        <v>0</v>
      </c>
      <c r="E31" s="55">
        <v>0</v>
      </c>
      <c r="F31" s="56">
        <v>0</v>
      </c>
      <c r="G31" s="57">
        <v>0</v>
      </c>
      <c r="H31" s="56">
        <v>0</v>
      </c>
      <c r="I31" s="58">
        <v>0</v>
      </c>
      <c r="J31" s="72">
        <v>0</v>
      </c>
    </row>
    <row r="32" spans="2:10" ht="20.100000000000001" customHeight="1" x14ac:dyDescent="0.3">
      <c r="B32" s="26">
        <f t="shared" si="0"/>
        <v>42515</v>
      </c>
      <c r="C32" s="53">
        <v>0</v>
      </c>
      <c r="D32" s="54">
        <v>0</v>
      </c>
      <c r="E32" s="55">
        <v>0</v>
      </c>
      <c r="F32" s="56">
        <v>0</v>
      </c>
      <c r="G32" s="57">
        <v>0</v>
      </c>
      <c r="H32" s="56">
        <v>0</v>
      </c>
      <c r="I32" s="58">
        <v>0</v>
      </c>
      <c r="J32" s="72">
        <v>0</v>
      </c>
    </row>
    <row r="33" spans="2:10" ht="20.100000000000001" customHeight="1" x14ac:dyDescent="0.3">
      <c r="B33" s="26">
        <f t="shared" si="0"/>
        <v>42516</v>
      </c>
      <c r="C33" s="53">
        <v>0</v>
      </c>
      <c r="D33" s="54">
        <v>0</v>
      </c>
      <c r="E33" s="55">
        <v>0</v>
      </c>
      <c r="F33" s="56">
        <v>0</v>
      </c>
      <c r="G33" s="57">
        <v>0</v>
      </c>
      <c r="H33" s="56">
        <v>0</v>
      </c>
      <c r="I33" s="58">
        <v>0</v>
      </c>
      <c r="J33" s="72">
        <v>0</v>
      </c>
    </row>
    <row r="34" spans="2:10" ht="20.100000000000001" customHeight="1" x14ac:dyDescent="0.3">
      <c r="B34" s="26">
        <f t="shared" si="0"/>
        <v>42517</v>
      </c>
      <c r="C34" s="53">
        <v>0</v>
      </c>
      <c r="D34" s="54">
        <v>0</v>
      </c>
      <c r="E34" s="55">
        <v>0</v>
      </c>
      <c r="F34" s="56">
        <v>0</v>
      </c>
      <c r="G34" s="57">
        <v>0</v>
      </c>
      <c r="H34" s="56">
        <v>0</v>
      </c>
      <c r="I34" s="58">
        <v>0</v>
      </c>
      <c r="J34" s="72">
        <v>0</v>
      </c>
    </row>
    <row r="35" spans="2:10" ht="20.100000000000001" customHeight="1" x14ac:dyDescent="0.3">
      <c r="B35" s="26">
        <f>IF(B34="","",IF(MONTH(B34+1)&lt;&gt;$M$7,"",B34+1))</f>
        <v>42518</v>
      </c>
      <c r="C35" s="53">
        <v>0</v>
      </c>
      <c r="D35" s="54">
        <v>0</v>
      </c>
      <c r="E35" s="55">
        <v>0</v>
      </c>
      <c r="F35" s="56">
        <v>0</v>
      </c>
      <c r="G35" s="57">
        <v>0</v>
      </c>
      <c r="H35" s="56">
        <v>0</v>
      </c>
      <c r="I35" s="58">
        <v>0</v>
      </c>
      <c r="J35" s="72">
        <v>0</v>
      </c>
    </row>
    <row r="36" spans="2:10" ht="20.100000000000001" customHeight="1" x14ac:dyDescent="0.3">
      <c r="B36" s="26">
        <f t="shared" ref="B36:B38" si="1">IF(B35="","",IF(MONTH(B35+1)&lt;&gt;$M$7,"",B35+1))</f>
        <v>42519</v>
      </c>
      <c r="C36" s="53">
        <v>0</v>
      </c>
      <c r="D36" s="54">
        <v>0</v>
      </c>
      <c r="E36" s="55">
        <v>0</v>
      </c>
      <c r="F36" s="56">
        <v>0</v>
      </c>
      <c r="G36" s="57">
        <v>0</v>
      </c>
      <c r="H36" s="56">
        <v>0</v>
      </c>
      <c r="I36" s="58">
        <v>0</v>
      </c>
      <c r="J36" s="72">
        <v>0</v>
      </c>
    </row>
    <row r="37" spans="2:10" ht="20.100000000000001" customHeight="1" x14ac:dyDescent="0.3">
      <c r="B37" s="26">
        <f t="shared" si="1"/>
        <v>42520</v>
      </c>
      <c r="C37" s="53">
        <v>0</v>
      </c>
      <c r="D37" s="54">
        <v>0</v>
      </c>
      <c r="E37" s="55">
        <v>0</v>
      </c>
      <c r="F37" s="56">
        <v>0</v>
      </c>
      <c r="G37" s="57">
        <v>0</v>
      </c>
      <c r="H37" s="56">
        <v>0</v>
      </c>
      <c r="I37" s="58">
        <v>0</v>
      </c>
      <c r="J37" s="72">
        <v>0</v>
      </c>
    </row>
    <row r="38" spans="2:10" ht="20.100000000000001" customHeight="1" x14ac:dyDescent="0.3">
      <c r="B38" s="27">
        <f t="shared" si="1"/>
        <v>42521</v>
      </c>
      <c r="C38" s="59">
        <v>0</v>
      </c>
      <c r="D38" s="60">
        <v>0</v>
      </c>
      <c r="E38" s="61">
        <v>0</v>
      </c>
      <c r="F38" s="62">
        <v>0</v>
      </c>
      <c r="G38" s="63">
        <v>0</v>
      </c>
      <c r="H38" s="62">
        <v>0</v>
      </c>
      <c r="I38" s="64">
        <v>0</v>
      </c>
      <c r="J38" s="73">
        <v>0</v>
      </c>
    </row>
    <row r="39" spans="2:10" ht="20.100000000000001" customHeight="1" x14ac:dyDescent="0.3">
      <c r="B39" s="28" t="s">
        <v>19</v>
      </c>
      <c r="C39" s="65">
        <f>SUM(C8:C38)</f>
        <v>11</v>
      </c>
      <c r="D39" s="66">
        <f t="shared" ref="D39:J39" si="2">SUM(D8:D38)</f>
        <v>623000</v>
      </c>
      <c r="E39" s="67">
        <f t="shared" si="2"/>
        <v>7</v>
      </c>
      <c r="F39" s="68">
        <f t="shared" si="2"/>
        <v>259000</v>
      </c>
      <c r="G39" s="69">
        <f t="shared" si="2"/>
        <v>4</v>
      </c>
      <c r="H39" s="68">
        <f t="shared" si="2"/>
        <v>235000</v>
      </c>
      <c r="I39" s="70">
        <f t="shared" si="2"/>
        <v>5000</v>
      </c>
      <c r="J39" s="74">
        <f t="shared" si="2"/>
        <v>-652000</v>
      </c>
    </row>
  </sheetData>
  <sheetProtection sheet="1" objects="1" scenarios="1" selectLockedCells="1"/>
  <mergeCells count="1">
    <mergeCell ref="B4:J5"/>
  </mergeCells>
  <phoneticPr fontId="1" type="noConversion"/>
  <dataValidations count="2">
    <dataValidation type="custom" allowBlank="1" showInputMessage="1" showErrorMessage="1" errorTitle="기준년도 오류" error="기준년도는 숫자 4자리만 입력 가능합니다." sqref="M6">
      <formula1>AND(TYPE(M6)=1,LEN(M6)=4)</formula1>
    </dataValidation>
    <dataValidation type="custom" allowBlank="1" showInputMessage="1" showErrorMessage="1" errorTitle="기준월 오류" error="기준월은 1~12 사이의 숫자만 입력 가능합니다." sqref="M7">
      <formula1>AND(M7&gt;=1,M7&lt;=12)</formula1>
    </dataValidation>
  </dataValidations>
  <printOptions horizontalCentered="1" verticalCentered="1"/>
  <pageMargins left="0.39370078740157483" right="0.39370078740157483" top="0.70866141732283472" bottom="0.70866141732283472" header="0.39370078740157483" footer="0.39370078740157483"/>
  <pageSetup paperSize="9" scale="98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1" tint="0.499984740745262"/>
    <pageSetUpPr autoPageBreaks="0"/>
  </sheetPr>
  <dimension ref="B1:O141"/>
  <sheetViews>
    <sheetView workbookViewId="0"/>
  </sheetViews>
  <sheetFormatPr defaultColWidth="9" defaultRowHeight="17.100000000000001" customHeight="1" x14ac:dyDescent="0.3"/>
  <cols>
    <col min="1" max="1" width="0.875" style="1" customWidth="1"/>
    <col min="2" max="3" width="9.75" style="1" bestFit="1" customWidth="1"/>
    <col min="4" max="4" width="9" style="1"/>
    <col min="5" max="5" width="12.5" style="1" bestFit="1" customWidth="1"/>
    <col min="6" max="7" width="2.625" style="1" customWidth="1"/>
    <col min="8" max="10" width="9" style="1"/>
    <col min="11" max="12" width="2.625" style="1" customWidth="1"/>
    <col min="13" max="16384" width="9" style="1"/>
  </cols>
  <sheetData>
    <row r="1" spans="2:15" ht="26.1" customHeight="1" x14ac:dyDescent="0.3">
      <c r="B1" s="5">
        <f>손익현황!M6</f>
        <v>2016</v>
      </c>
    </row>
    <row r="2" spans="2:15" ht="26.1" customHeight="1" x14ac:dyDescent="0.3">
      <c r="B2" s="5">
        <f>손익현황!M7</f>
        <v>5</v>
      </c>
    </row>
    <row r="3" spans="2:15" ht="6.95" customHeight="1" x14ac:dyDescent="0.3"/>
    <row r="4" spans="2:15" ht="17.100000000000001" customHeight="1" x14ac:dyDescent="0.3">
      <c r="B4" s="8" t="str">
        <f>사입생산관리!B7</f>
        <v>사입/생산일자</v>
      </c>
      <c r="C4" s="8" t="str">
        <f>사입생산관리!B7</f>
        <v>사입/생산일자</v>
      </c>
      <c r="D4" s="6"/>
      <c r="H4" s="8" t="str">
        <f>납품관리!C7</f>
        <v>납품일</v>
      </c>
      <c r="I4" s="8" t="str">
        <f>납품관리!C7</f>
        <v>납품일</v>
      </c>
      <c r="M4" s="8" t="str">
        <f>반품관리!D7</f>
        <v>처리일자</v>
      </c>
      <c r="N4" s="8" t="str">
        <f>반품관리!D7</f>
        <v>처리일자</v>
      </c>
    </row>
    <row r="5" spans="2:15" ht="17.100000000000001" customHeight="1" x14ac:dyDescent="0.3">
      <c r="B5" s="16" t="str">
        <f>"&gt;=" &amp; DATE(B1,B2,1)</f>
        <v>&gt;=42491</v>
      </c>
      <c r="C5" s="16" t="str">
        <f>"&lt;=" &amp; DATE(B1,B2+1,1)-1</f>
        <v>&lt;=42521</v>
      </c>
      <c r="D5" s="6"/>
      <c r="H5" s="16" t="str">
        <f>B5</f>
        <v>&gt;=42491</v>
      </c>
      <c r="I5" s="16" t="str">
        <f>C5</f>
        <v>&lt;=42521</v>
      </c>
      <c r="M5" s="16" t="str">
        <f>B5</f>
        <v>&gt;=42491</v>
      </c>
      <c r="N5" s="16" t="str">
        <f>C5</f>
        <v>&lt;=42521</v>
      </c>
    </row>
    <row r="7" spans="2:15" ht="17.100000000000001" customHeight="1" x14ac:dyDescent="0.3">
      <c r="B7" s="1" t="str">
        <f>사입생산관리!B7</f>
        <v>사입/생산일자</v>
      </c>
      <c r="C7" s="1" t="str">
        <f>사입생산관리!C7</f>
        <v>구분</v>
      </c>
      <c r="D7" s="1" t="str">
        <f>사입생산관리!Z7</f>
        <v>수량</v>
      </c>
      <c r="E7" s="1" t="str">
        <f>사입생산관리!AB7</f>
        <v>금액</v>
      </c>
      <c r="H7" s="1" t="str">
        <f>납품관리!C7</f>
        <v>납품일</v>
      </c>
      <c r="I7" s="1" t="str">
        <f>납품관리!AD7</f>
        <v>수량</v>
      </c>
      <c r="J7" s="1" t="str">
        <f>납품관리!AF7</f>
        <v>판매금액</v>
      </c>
      <c r="M7" s="1" t="str">
        <f>반품관리!D7</f>
        <v>처리일자</v>
      </c>
      <c r="N7" s="1" t="str">
        <f>반품관리!K7</f>
        <v>교환비용</v>
      </c>
      <c r="O7" s="1" t="str">
        <f>반품관리!L7</f>
        <v>결제구분</v>
      </c>
    </row>
    <row r="8" spans="2:15" ht="17.100000000000001" customHeight="1" x14ac:dyDescent="0.3">
      <c r="B8" s="99">
        <v>42491</v>
      </c>
      <c r="C8" s="3" t="s">
        <v>48</v>
      </c>
      <c r="D8" s="12">
        <v>3</v>
      </c>
      <c r="E8" s="13">
        <v>135000</v>
      </c>
      <c r="H8" s="100">
        <v>42492</v>
      </c>
      <c r="I8" s="90">
        <v>1</v>
      </c>
      <c r="J8" s="96">
        <v>55000</v>
      </c>
      <c r="K8" s="46"/>
      <c r="M8" s="93">
        <v>42492</v>
      </c>
      <c r="N8" s="105"/>
      <c r="O8" s="90"/>
    </row>
    <row r="9" spans="2:15" ht="17.100000000000001" customHeight="1" x14ac:dyDescent="0.3">
      <c r="B9" s="99">
        <v>42491</v>
      </c>
      <c r="C9" s="3" t="s">
        <v>39</v>
      </c>
      <c r="D9" s="12">
        <v>7</v>
      </c>
      <c r="E9" s="13">
        <v>259000</v>
      </c>
      <c r="H9" s="100">
        <v>42492</v>
      </c>
      <c r="I9" s="90">
        <v>1</v>
      </c>
      <c r="J9" s="96">
        <v>50000</v>
      </c>
      <c r="K9" s="46"/>
      <c r="M9" s="93">
        <v>42492</v>
      </c>
      <c r="N9" s="105">
        <v>5000</v>
      </c>
      <c r="O9" s="90" t="s">
        <v>104</v>
      </c>
    </row>
    <row r="10" spans="2:15" ht="17.100000000000001" customHeight="1" x14ac:dyDescent="0.3">
      <c r="B10" s="99">
        <v>42491</v>
      </c>
      <c r="C10" s="3" t="s">
        <v>48</v>
      </c>
      <c r="D10" s="12">
        <v>8</v>
      </c>
      <c r="E10" s="13">
        <v>488000</v>
      </c>
      <c r="H10" s="100">
        <v>42492</v>
      </c>
      <c r="I10" s="90">
        <v>1</v>
      </c>
      <c r="J10" s="96">
        <v>65000</v>
      </c>
      <c r="K10" s="46"/>
      <c r="M10" s="77"/>
      <c r="N10" s="12"/>
      <c r="O10" s="3"/>
    </row>
    <row r="11" spans="2:15" ht="17.100000000000001" customHeight="1" x14ac:dyDescent="0.3">
      <c r="B11" s="99"/>
      <c r="C11" s="3"/>
      <c r="D11" s="12"/>
      <c r="E11" s="13"/>
      <c r="H11" s="100">
        <v>42492</v>
      </c>
      <c r="I11" s="90">
        <v>1</v>
      </c>
      <c r="J11" s="96">
        <v>65000</v>
      </c>
      <c r="K11" s="46"/>
      <c r="M11" s="77"/>
      <c r="N11" s="12"/>
      <c r="O11" s="3"/>
    </row>
    <row r="12" spans="2:15" ht="17.100000000000001" customHeight="1" x14ac:dyDescent="0.3">
      <c r="B12" s="99"/>
      <c r="C12" s="3"/>
      <c r="D12" s="12"/>
      <c r="E12" s="13"/>
      <c r="H12" s="35"/>
      <c r="I12" s="3"/>
      <c r="J12" s="13"/>
      <c r="K12" s="46"/>
      <c r="M12" s="77"/>
      <c r="N12" s="12"/>
      <c r="O12" s="3"/>
    </row>
    <row r="13" spans="2:15" ht="17.100000000000001" customHeight="1" x14ac:dyDescent="0.3">
      <c r="B13" s="99"/>
      <c r="C13" s="3"/>
      <c r="D13" s="12"/>
      <c r="E13" s="13"/>
      <c r="H13" s="35"/>
      <c r="I13" s="3"/>
      <c r="J13" s="13"/>
      <c r="K13" s="46"/>
      <c r="M13" s="77"/>
      <c r="N13" s="12"/>
      <c r="O13" s="3"/>
    </row>
    <row r="14" spans="2:15" ht="17.100000000000001" customHeight="1" x14ac:dyDescent="0.3">
      <c r="B14" s="99"/>
      <c r="C14" s="3"/>
      <c r="D14" s="12"/>
      <c r="E14" s="13"/>
      <c r="H14" s="35"/>
      <c r="I14" s="3"/>
      <c r="J14" s="13"/>
      <c r="K14" s="46"/>
      <c r="M14" s="77"/>
      <c r="N14" s="12"/>
      <c r="O14" s="3"/>
    </row>
    <row r="15" spans="2:15" ht="17.100000000000001" customHeight="1" x14ac:dyDescent="0.3">
      <c r="B15" s="99"/>
      <c r="C15" s="3"/>
      <c r="D15" s="12"/>
      <c r="E15" s="13"/>
      <c r="H15" s="35"/>
      <c r="I15" s="3"/>
      <c r="J15" s="13"/>
      <c r="K15" s="46"/>
      <c r="M15" s="77"/>
      <c r="N15" s="12"/>
      <c r="O15" s="3"/>
    </row>
    <row r="16" spans="2:15" ht="17.100000000000001" customHeight="1" x14ac:dyDescent="0.3">
      <c r="B16" s="33"/>
      <c r="C16" s="3"/>
      <c r="D16" s="12"/>
      <c r="E16" s="13"/>
      <c r="H16" s="35"/>
      <c r="I16" s="3"/>
      <c r="J16" s="13"/>
      <c r="K16" s="46"/>
      <c r="M16" s="77"/>
      <c r="N16" s="12"/>
      <c r="O16" s="3"/>
    </row>
    <row r="17" spans="2:15" ht="17.100000000000001" customHeight="1" x14ac:dyDescent="0.3">
      <c r="B17" s="33"/>
      <c r="C17" s="3"/>
      <c r="D17" s="12"/>
      <c r="E17" s="13"/>
      <c r="H17" s="35"/>
      <c r="I17" s="3"/>
      <c r="J17" s="13"/>
      <c r="K17" s="46"/>
      <c r="M17" s="77"/>
      <c r="N17" s="12"/>
      <c r="O17" s="3"/>
    </row>
    <row r="18" spans="2:15" ht="17.100000000000001" customHeight="1" x14ac:dyDescent="0.3">
      <c r="B18" s="33"/>
      <c r="C18" s="3"/>
      <c r="D18" s="12"/>
      <c r="E18" s="13"/>
      <c r="H18" s="35"/>
      <c r="I18" s="3"/>
      <c r="J18" s="13"/>
      <c r="K18" s="46"/>
      <c r="M18" s="77"/>
      <c r="N18" s="12"/>
      <c r="O18" s="3"/>
    </row>
    <row r="19" spans="2:15" ht="17.100000000000001" customHeight="1" x14ac:dyDescent="0.3">
      <c r="B19" s="33"/>
      <c r="C19" s="3"/>
      <c r="D19" s="12"/>
      <c r="E19" s="13"/>
      <c r="H19" s="35"/>
      <c r="I19" s="3"/>
      <c r="J19" s="13"/>
      <c r="K19" s="46"/>
      <c r="M19" s="77"/>
      <c r="N19" s="12"/>
      <c r="O19" s="3"/>
    </row>
    <row r="20" spans="2:15" ht="17.100000000000001" customHeight="1" x14ac:dyDescent="0.3">
      <c r="B20" s="33"/>
      <c r="C20" s="3"/>
      <c r="D20" s="12"/>
      <c r="E20" s="13"/>
      <c r="H20" s="35"/>
      <c r="I20" s="3"/>
      <c r="J20" s="13"/>
      <c r="K20" s="46"/>
      <c r="M20" s="77"/>
      <c r="N20" s="12"/>
      <c r="O20" s="3"/>
    </row>
    <row r="21" spans="2:15" ht="17.100000000000001" customHeight="1" x14ac:dyDescent="0.3">
      <c r="B21" s="33"/>
      <c r="C21" s="3"/>
      <c r="D21" s="12"/>
      <c r="E21" s="13"/>
      <c r="H21" s="35"/>
      <c r="I21" s="3"/>
      <c r="J21" s="13"/>
      <c r="K21" s="46"/>
      <c r="M21" s="77"/>
      <c r="N21" s="12"/>
      <c r="O21" s="3"/>
    </row>
    <row r="22" spans="2:15" ht="17.100000000000001" customHeight="1" x14ac:dyDescent="0.3">
      <c r="B22" s="33"/>
      <c r="C22" s="3"/>
      <c r="D22" s="12"/>
      <c r="E22" s="13"/>
      <c r="H22" s="35"/>
      <c r="I22" s="3"/>
      <c r="J22" s="13"/>
      <c r="K22" s="46"/>
      <c r="M22" s="77"/>
      <c r="N22" s="12"/>
      <c r="O22" s="3"/>
    </row>
    <row r="23" spans="2:15" ht="17.100000000000001" customHeight="1" x14ac:dyDescent="0.3">
      <c r="B23" s="33"/>
      <c r="C23" s="3"/>
      <c r="D23" s="12"/>
      <c r="E23" s="13"/>
      <c r="H23" s="35"/>
      <c r="I23" s="3"/>
      <c r="J23" s="13"/>
      <c r="K23" s="46"/>
      <c r="M23" s="77"/>
      <c r="N23" s="12"/>
      <c r="O23" s="3"/>
    </row>
    <row r="24" spans="2:15" ht="17.100000000000001" customHeight="1" x14ac:dyDescent="0.3">
      <c r="B24" s="33"/>
      <c r="C24" s="3"/>
      <c r="D24" s="12"/>
      <c r="E24" s="13"/>
      <c r="H24" s="35"/>
      <c r="I24" s="3"/>
      <c r="J24" s="13"/>
      <c r="K24" s="46"/>
      <c r="M24" s="77"/>
      <c r="N24" s="12"/>
      <c r="O24" s="3"/>
    </row>
    <row r="25" spans="2:15" ht="17.100000000000001" customHeight="1" x14ac:dyDescent="0.3">
      <c r="B25" s="33"/>
      <c r="C25" s="3"/>
      <c r="D25" s="12"/>
      <c r="E25" s="13"/>
      <c r="H25" s="35"/>
      <c r="I25" s="3"/>
      <c r="J25" s="13"/>
      <c r="K25" s="46"/>
      <c r="M25" s="77"/>
      <c r="N25" s="12"/>
      <c r="O25" s="3"/>
    </row>
    <row r="26" spans="2:15" ht="17.100000000000001" customHeight="1" x14ac:dyDescent="0.3">
      <c r="B26" s="33"/>
      <c r="C26" s="3"/>
      <c r="D26" s="12"/>
      <c r="E26" s="13"/>
      <c r="H26" s="35"/>
      <c r="I26" s="3"/>
      <c r="J26" s="13"/>
      <c r="K26" s="46"/>
      <c r="M26" s="77"/>
      <c r="N26" s="12"/>
      <c r="O26" s="3"/>
    </row>
    <row r="27" spans="2:15" ht="17.100000000000001" customHeight="1" x14ac:dyDescent="0.3">
      <c r="B27" s="33"/>
      <c r="C27" s="3"/>
      <c r="D27" s="12"/>
      <c r="E27" s="13"/>
      <c r="H27" s="35"/>
      <c r="I27" s="3"/>
      <c r="J27" s="13"/>
      <c r="K27" s="46"/>
      <c r="M27" s="77"/>
      <c r="N27" s="12"/>
      <c r="O27" s="3"/>
    </row>
    <row r="28" spans="2:15" ht="17.100000000000001" customHeight="1" x14ac:dyDescent="0.3">
      <c r="B28" s="33"/>
      <c r="C28" s="3"/>
      <c r="D28" s="12"/>
      <c r="E28" s="13"/>
      <c r="H28" s="35"/>
      <c r="I28" s="3"/>
      <c r="J28" s="13"/>
      <c r="K28" s="46"/>
      <c r="M28" s="77"/>
      <c r="N28" s="12"/>
      <c r="O28" s="3"/>
    </row>
    <row r="29" spans="2:15" ht="17.100000000000001" customHeight="1" x14ac:dyDescent="0.3">
      <c r="B29" s="33"/>
      <c r="C29" s="3"/>
      <c r="D29" s="12"/>
      <c r="E29" s="13"/>
      <c r="H29" s="35"/>
      <c r="I29" s="3"/>
      <c r="J29" s="13"/>
      <c r="K29" s="46"/>
      <c r="M29" s="77"/>
      <c r="N29" s="12"/>
      <c r="O29" s="3"/>
    </row>
    <row r="30" spans="2:15" ht="17.100000000000001" customHeight="1" x14ac:dyDescent="0.3">
      <c r="B30" s="33"/>
      <c r="C30" s="3"/>
      <c r="D30" s="12"/>
      <c r="E30" s="13"/>
      <c r="H30" s="35"/>
      <c r="I30" s="3"/>
      <c r="J30" s="13"/>
      <c r="K30" s="46"/>
      <c r="M30" s="77"/>
      <c r="N30" s="12"/>
      <c r="O30" s="3"/>
    </row>
    <row r="31" spans="2:15" ht="17.100000000000001" customHeight="1" x14ac:dyDescent="0.3">
      <c r="B31" s="33"/>
      <c r="C31" s="3"/>
      <c r="D31" s="12"/>
      <c r="E31" s="13"/>
      <c r="H31" s="35"/>
      <c r="I31" s="3"/>
      <c r="J31" s="13"/>
      <c r="K31" s="46"/>
      <c r="M31" s="77"/>
      <c r="N31" s="12"/>
      <c r="O31" s="3"/>
    </row>
    <row r="32" spans="2:15" ht="17.100000000000001" customHeight="1" x14ac:dyDescent="0.3">
      <c r="B32" s="33"/>
      <c r="C32" s="3"/>
      <c r="D32" s="12"/>
      <c r="E32" s="13"/>
      <c r="H32" s="35"/>
      <c r="I32" s="3"/>
      <c r="J32" s="13"/>
      <c r="K32" s="46"/>
      <c r="M32" s="77"/>
      <c r="N32" s="12"/>
      <c r="O32" s="3"/>
    </row>
    <row r="33" spans="2:15" ht="17.100000000000001" customHeight="1" x14ac:dyDescent="0.3">
      <c r="B33" s="33"/>
      <c r="C33" s="3"/>
      <c r="D33" s="12"/>
      <c r="E33" s="13"/>
      <c r="H33" s="35"/>
      <c r="I33" s="3"/>
      <c r="J33" s="13"/>
      <c r="K33" s="46"/>
      <c r="M33" s="77"/>
      <c r="N33" s="12"/>
      <c r="O33" s="3"/>
    </row>
    <row r="34" spans="2:15" ht="17.100000000000001" customHeight="1" x14ac:dyDescent="0.3">
      <c r="B34" s="33"/>
      <c r="C34" s="3"/>
      <c r="D34" s="12"/>
      <c r="E34" s="13"/>
      <c r="H34" s="35"/>
      <c r="I34" s="3"/>
      <c r="J34" s="13"/>
      <c r="K34" s="46"/>
      <c r="M34" s="77"/>
      <c r="N34" s="12"/>
      <c r="O34" s="3"/>
    </row>
    <row r="35" spans="2:15" ht="17.100000000000001" customHeight="1" x14ac:dyDescent="0.3">
      <c r="B35" s="33"/>
      <c r="C35" s="3"/>
      <c r="D35" s="12"/>
      <c r="E35" s="13"/>
      <c r="H35" s="35"/>
      <c r="I35" s="3"/>
      <c r="J35" s="13"/>
      <c r="K35" s="46"/>
      <c r="M35" s="77"/>
      <c r="N35" s="12"/>
      <c r="O35" s="3"/>
    </row>
    <row r="36" spans="2:15" ht="17.100000000000001" customHeight="1" x14ac:dyDescent="0.3">
      <c r="B36" s="33"/>
      <c r="C36" s="3"/>
      <c r="D36" s="12"/>
      <c r="E36" s="13"/>
      <c r="H36" s="35"/>
      <c r="I36" s="3"/>
      <c r="J36" s="13"/>
      <c r="K36" s="46"/>
      <c r="M36" s="77"/>
      <c r="N36" s="12"/>
      <c r="O36" s="3"/>
    </row>
    <row r="37" spans="2:15" ht="17.100000000000001" customHeight="1" x14ac:dyDescent="0.3">
      <c r="B37" s="33"/>
      <c r="C37" s="3"/>
      <c r="D37" s="12"/>
      <c r="E37" s="13"/>
      <c r="H37" s="35"/>
      <c r="I37" s="3"/>
      <c r="J37" s="13"/>
      <c r="K37" s="46"/>
      <c r="M37" s="77"/>
      <c r="N37" s="12"/>
      <c r="O37" s="3"/>
    </row>
    <row r="38" spans="2:15" ht="17.100000000000001" customHeight="1" x14ac:dyDescent="0.3">
      <c r="B38" s="33"/>
      <c r="C38" s="3"/>
      <c r="D38" s="12"/>
      <c r="E38" s="13"/>
      <c r="H38" s="35"/>
      <c r="I38" s="3"/>
      <c r="J38" s="13"/>
      <c r="K38" s="46"/>
      <c r="M38" s="77"/>
      <c r="N38" s="12"/>
      <c r="O38" s="3"/>
    </row>
    <row r="39" spans="2:15" ht="17.100000000000001" customHeight="1" x14ac:dyDescent="0.3">
      <c r="B39" s="33"/>
      <c r="C39" s="3"/>
      <c r="D39" s="12"/>
      <c r="E39" s="13"/>
      <c r="H39" s="35"/>
      <c r="I39" s="3"/>
      <c r="J39" s="13"/>
      <c r="K39" s="46"/>
      <c r="M39" s="77"/>
      <c r="N39" s="12"/>
      <c r="O39" s="3"/>
    </row>
    <row r="40" spans="2:15" ht="17.100000000000001" customHeight="1" x14ac:dyDescent="0.3">
      <c r="B40" s="33"/>
      <c r="C40" s="3"/>
      <c r="D40" s="12"/>
      <c r="E40" s="13"/>
      <c r="H40" s="35"/>
      <c r="I40" s="3"/>
      <c r="J40" s="13"/>
      <c r="K40" s="46"/>
      <c r="M40" s="77"/>
      <c r="N40" s="12"/>
      <c r="O40" s="3"/>
    </row>
    <row r="41" spans="2:15" ht="17.100000000000001" customHeight="1" x14ac:dyDescent="0.3">
      <c r="B41" s="33"/>
      <c r="C41" s="3"/>
      <c r="D41" s="12"/>
      <c r="E41" s="13"/>
      <c r="H41" s="35"/>
      <c r="I41" s="3"/>
      <c r="J41" s="13"/>
      <c r="K41" s="46"/>
      <c r="M41" s="77"/>
      <c r="N41" s="12"/>
      <c r="O41" s="3"/>
    </row>
    <row r="42" spans="2:15" ht="17.100000000000001" customHeight="1" x14ac:dyDescent="0.3">
      <c r="B42" s="33"/>
      <c r="C42" s="3"/>
      <c r="D42" s="12"/>
      <c r="E42" s="13"/>
      <c r="H42" s="35"/>
      <c r="I42" s="3"/>
      <c r="J42" s="13"/>
      <c r="K42" s="46"/>
      <c r="M42" s="77"/>
      <c r="N42" s="12"/>
      <c r="O42" s="3"/>
    </row>
    <row r="43" spans="2:15" ht="17.100000000000001" customHeight="1" x14ac:dyDescent="0.3">
      <c r="B43" s="33"/>
      <c r="C43" s="3"/>
      <c r="D43" s="12"/>
      <c r="E43" s="13"/>
      <c r="H43" s="35"/>
      <c r="I43" s="3"/>
      <c r="J43" s="13"/>
      <c r="K43" s="46"/>
      <c r="M43" s="77"/>
      <c r="N43" s="12"/>
      <c r="O43" s="3"/>
    </row>
    <row r="44" spans="2:15" ht="17.100000000000001" customHeight="1" x14ac:dyDescent="0.3">
      <c r="B44" s="33"/>
      <c r="C44" s="3"/>
      <c r="D44" s="12"/>
      <c r="E44" s="13"/>
      <c r="H44" s="35"/>
      <c r="I44" s="3"/>
      <c r="J44" s="13"/>
      <c r="K44" s="46"/>
      <c r="M44" s="77"/>
      <c r="N44" s="12"/>
      <c r="O44" s="3"/>
    </row>
    <row r="45" spans="2:15" ht="17.100000000000001" customHeight="1" x14ac:dyDescent="0.3">
      <c r="B45" s="33"/>
      <c r="C45" s="3"/>
      <c r="D45" s="12"/>
      <c r="E45" s="13"/>
      <c r="H45" s="35"/>
      <c r="I45" s="3"/>
      <c r="J45" s="13"/>
      <c r="K45" s="46"/>
      <c r="M45" s="77"/>
      <c r="N45" s="12"/>
      <c r="O45" s="3"/>
    </row>
    <row r="46" spans="2:15" ht="17.100000000000001" customHeight="1" x14ac:dyDescent="0.3">
      <c r="B46" s="33"/>
      <c r="C46" s="3"/>
      <c r="D46" s="12"/>
      <c r="E46" s="13"/>
      <c r="H46" s="35"/>
      <c r="I46" s="3"/>
      <c r="J46" s="13"/>
      <c r="K46" s="46"/>
    </row>
    <row r="47" spans="2:15" ht="17.100000000000001" customHeight="1" x14ac:dyDescent="0.3">
      <c r="B47" s="33"/>
      <c r="C47" s="3"/>
      <c r="D47" s="12"/>
      <c r="E47" s="13"/>
      <c r="H47" s="35"/>
      <c r="I47" s="3"/>
      <c r="J47" s="13"/>
      <c r="K47" s="46"/>
    </row>
    <row r="48" spans="2:15" ht="17.100000000000001" customHeight="1" x14ac:dyDescent="0.3">
      <c r="B48" s="33"/>
      <c r="C48" s="3"/>
      <c r="D48" s="12"/>
      <c r="E48" s="13"/>
      <c r="H48" s="35"/>
      <c r="I48" s="3"/>
      <c r="J48" s="13"/>
      <c r="K48" s="46"/>
    </row>
    <row r="49" spans="2:11" ht="17.100000000000001" customHeight="1" x14ac:dyDescent="0.3">
      <c r="B49" s="33"/>
      <c r="C49" s="3"/>
      <c r="D49" s="12"/>
      <c r="E49" s="13"/>
      <c r="H49" s="35"/>
      <c r="I49" s="3"/>
      <c r="J49" s="13"/>
      <c r="K49" s="46"/>
    </row>
    <row r="50" spans="2:11" ht="17.100000000000001" customHeight="1" x14ac:dyDescent="0.3">
      <c r="B50" s="33"/>
      <c r="C50" s="3"/>
      <c r="D50" s="12"/>
      <c r="E50" s="13"/>
      <c r="H50" s="35"/>
      <c r="I50" s="3"/>
      <c r="J50" s="13"/>
      <c r="K50" s="46"/>
    </row>
    <row r="51" spans="2:11" ht="17.100000000000001" customHeight="1" x14ac:dyDescent="0.3">
      <c r="B51" s="33"/>
      <c r="C51" s="3"/>
      <c r="D51" s="12"/>
      <c r="E51" s="13"/>
      <c r="H51" s="35"/>
      <c r="I51" s="3"/>
      <c r="J51" s="13"/>
      <c r="K51" s="46"/>
    </row>
    <row r="52" spans="2:11" ht="17.100000000000001" customHeight="1" x14ac:dyDescent="0.3">
      <c r="B52" s="33"/>
      <c r="C52" s="3"/>
      <c r="D52" s="12"/>
      <c r="E52" s="13"/>
      <c r="H52" s="35"/>
      <c r="I52" s="3"/>
      <c r="J52" s="13"/>
      <c r="K52" s="46"/>
    </row>
    <row r="53" spans="2:11" ht="17.100000000000001" customHeight="1" x14ac:dyDescent="0.3">
      <c r="B53" s="33"/>
      <c r="C53" s="3"/>
      <c r="D53" s="12"/>
      <c r="E53" s="13"/>
      <c r="H53" s="35"/>
      <c r="I53" s="3"/>
      <c r="J53" s="13"/>
      <c r="K53" s="46"/>
    </row>
    <row r="54" spans="2:11" ht="17.100000000000001" customHeight="1" x14ac:dyDescent="0.3">
      <c r="B54" s="33"/>
      <c r="C54" s="3"/>
      <c r="D54" s="12"/>
      <c r="E54" s="13"/>
      <c r="H54" s="35"/>
      <c r="I54" s="3"/>
      <c r="J54" s="13"/>
      <c r="K54" s="46"/>
    </row>
    <row r="55" spans="2:11" ht="17.100000000000001" customHeight="1" x14ac:dyDescent="0.3">
      <c r="B55" s="33"/>
      <c r="C55" s="3"/>
      <c r="D55" s="12"/>
      <c r="E55" s="13"/>
      <c r="H55" s="35"/>
      <c r="I55" s="3"/>
      <c r="J55" s="13"/>
      <c r="K55" s="46"/>
    </row>
    <row r="56" spans="2:11" ht="17.100000000000001" customHeight="1" x14ac:dyDescent="0.3">
      <c r="B56" s="33"/>
      <c r="C56" s="3"/>
      <c r="D56" s="12"/>
      <c r="E56" s="13"/>
      <c r="H56" s="35"/>
      <c r="I56" s="3"/>
      <c r="J56" s="13"/>
      <c r="K56" s="46"/>
    </row>
    <row r="57" spans="2:11" ht="17.100000000000001" customHeight="1" x14ac:dyDescent="0.3">
      <c r="B57" s="33"/>
      <c r="C57" s="3"/>
      <c r="D57" s="12"/>
      <c r="E57" s="13"/>
      <c r="H57" s="35"/>
      <c r="I57" s="3"/>
      <c r="J57" s="13"/>
      <c r="K57" s="46"/>
    </row>
    <row r="58" spans="2:11" ht="17.100000000000001" customHeight="1" x14ac:dyDescent="0.3">
      <c r="B58" s="33"/>
      <c r="C58" s="3"/>
      <c r="D58" s="12"/>
      <c r="E58" s="13"/>
      <c r="H58" s="35"/>
      <c r="I58" s="3"/>
      <c r="J58" s="13"/>
      <c r="K58" s="46"/>
    </row>
    <row r="59" spans="2:11" ht="17.100000000000001" customHeight="1" x14ac:dyDescent="0.3">
      <c r="B59" s="33"/>
      <c r="C59" s="3"/>
      <c r="D59" s="12"/>
      <c r="E59" s="13"/>
      <c r="H59" s="35"/>
      <c r="I59" s="3"/>
      <c r="J59" s="13"/>
      <c r="K59" s="46"/>
    </row>
    <row r="60" spans="2:11" ht="17.100000000000001" customHeight="1" x14ac:dyDescent="0.3">
      <c r="B60" s="33"/>
      <c r="C60" s="3"/>
      <c r="D60" s="12"/>
      <c r="E60" s="13"/>
      <c r="H60" s="35"/>
      <c r="I60" s="3"/>
      <c r="J60" s="13"/>
      <c r="K60" s="46"/>
    </row>
    <row r="61" spans="2:11" ht="17.100000000000001" customHeight="1" x14ac:dyDescent="0.3">
      <c r="B61" s="33"/>
      <c r="C61" s="3"/>
      <c r="D61" s="12"/>
      <c r="E61" s="13"/>
      <c r="H61" s="35"/>
      <c r="I61" s="3"/>
      <c r="J61" s="13"/>
      <c r="K61" s="46"/>
    </row>
    <row r="62" spans="2:11" ht="17.100000000000001" customHeight="1" x14ac:dyDescent="0.3">
      <c r="B62" s="33"/>
      <c r="C62" s="3"/>
      <c r="D62" s="12"/>
      <c r="E62" s="13"/>
      <c r="H62" s="35"/>
      <c r="I62" s="3"/>
      <c r="J62" s="13"/>
      <c r="K62" s="46"/>
    </row>
    <row r="63" spans="2:11" ht="17.100000000000001" customHeight="1" x14ac:dyDescent="0.3">
      <c r="B63" s="33"/>
      <c r="C63" s="3"/>
      <c r="D63" s="12"/>
      <c r="E63" s="13"/>
      <c r="H63" s="35"/>
      <c r="I63" s="3"/>
      <c r="J63" s="13"/>
      <c r="K63" s="46"/>
    </row>
    <row r="64" spans="2:11" ht="17.100000000000001" customHeight="1" x14ac:dyDescent="0.3">
      <c r="B64" s="33"/>
      <c r="C64" s="3"/>
      <c r="D64" s="12"/>
      <c r="E64" s="13"/>
      <c r="H64" s="35"/>
      <c r="I64" s="3"/>
      <c r="J64" s="13"/>
      <c r="K64" s="46"/>
    </row>
    <row r="65" spans="2:11" ht="17.100000000000001" customHeight="1" x14ac:dyDescent="0.3">
      <c r="B65" s="33"/>
      <c r="C65" s="3"/>
      <c r="D65" s="12"/>
      <c r="E65" s="13"/>
      <c r="H65" s="35"/>
      <c r="I65" s="3"/>
      <c r="J65" s="13"/>
      <c r="K65" s="46"/>
    </row>
    <row r="66" spans="2:11" ht="17.100000000000001" customHeight="1" x14ac:dyDescent="0.3">
      <c r="B66" s="33"/>
      <c r="C66" s="3"/>
      <c r="D66" s="12"/>
      <c r="E66" s="13"/>
      <c r="H66" s="35"/>
      <c r="I66" s="3"/>
      <c r="J66" s="13"/>
      <c r="K66" s="46"/>
    </row>
    <row r="67" spans="2:11" ht="17.100000000000001" customHeight="1" x14ac:dyDescent="0.3">
      <c r="B67" s="33"/>
      <c r="C67" s="3"/>
      <c r="D67" s="12"/>
      <c r="E67" s="13"/>
      <c r="H67" s="35"/>
      <c r="I67" s="3"/>
      <c r="J67" s="13"/>
      <c r="K67" s="46"/>
    </row>
    <row r="68" spans="2:11" ht="17.100000000000001" customHeight="1" x14ac:dyDescent="0.3">
      <c r="H68" s="35"/>
      <c r="I68" s="3"/>
      <c r="J68" s="13"/>
      <c r="K68" s="46"/>
    </row>
    <row r="69" spans="2:11" ht="17.100000000000001" customHeight="1" x14ac:dyDescent="0.3">
      <c r="H69" s="35"/>
      <c r="I69" s="3"/>
      <c r="J69" s="13"/>
      <c r="K69" s="46"/>
    </row>
    <row r="70" spans="2:11" ht="17.100000000000001" customHeight="1" x14ac:dyDescent="0.3">
      <c r="H70" s="35"/>
      <c r="I70" s="3"/>
      <c r="J70" s="13"/>
      <c r="K70" s="46"/>
    </row>
    <row r="71" spans="2:11" ht="17.100000000000001" customHeight="1" x14ac:dyDescent="0.3">
      <c r="H71" s="35"/>
      <c r="I71" s="3"/>
      <c r="J71" s="13"/>
      <c r="K71" s="46"/>
    </row>
    <row r="72" spans="2:11" ht="17.100000000000001" customHeight="1" x14ac:dyDescent="0.3">
      <c r="H72" s="35"/>
      <c r="I72" s="3"/>
      <c r="J72" s="13"/>
      <c r="K72" s="46"/>
    </row>
    <row r="73" spans="2:11" ht="17.100000000000001" customHeight="1" x14ac:dyDescent="0.3">
      <c r="H73" s="35"/>
      <c r="I73" s="3"/>
      <c r="J73" s="13"/>
      <c r="K73" s="46"/>
    </row>
    <row r="74" spans="2:11" ht="17.100000000000001" customHeight="1" x14ac:dyDescent="0.3">
      <c r="H74" s="35"/>
      <c r="I74" s="3"/>
      <c r="J74" s="13"/>
      <c r="K74" s="46"/>
    </row>
    <row r="75" spans="2:11" ht="17.100000000000001" customHeight="1" x14ac:dyDescent="0.3">
      <c r="H75" s="35"/>
      <c r="I75" s="3"/>
      <c r="J75" s="13"/>
      <c r="K75" s="46"/>
    </row>
    <row r="76" spans="2:11" ht="17.100000000000001" customHeight="1" x14ac:dyDescent="0.3">
      <c r="H76" s="35"/>
      <c r="I76" s="3"/>
      <c r="J76" s="13"/>
      <c r="K76" s="46"/>
    </row>
    <row r="77" spans="2:11" ht="17.100000000000001" customHeight="1" x14ac:dyDescent="0.3">
      <c r="H77" s="35"/>
      <c r="I77" s="3"/>
      <c r="J77" s="13"/>
      <c r="K77" s="46"/>
    </row>
    <row r="78" spans="2:11" ht="17.100000000000001" customHeight="1" x14ac:dyDescent="0.3">
      <c r="H78" s="35"/>
      <c r="I78" s="3"/>
      <c r="J78" s="13"/>
      <c r="K78" s="46"/>
    </row>
    <row r="79" spans="2:11" ht="17.100000000000001" customHeight="1" x14ac:dyDescent="0.3">
      <c r="H79" s="35"/>
      <c r="I79" s="3"/>
      <c r="J79" s="13"/>
      <c r="K79" s="46"/>
    </row>
    <row r="80" spans="2:11" ht="17.100000000000001" customHeight="1" x14ac:dyDescent="0.3">
      <c r="H80" s="35"/>
      <c r="I80" s="3"/>
      <c r="J80" s="13"/>
      <c r="K80" s="46"/>
    </row>
    <row r="81" spans="8:11" ht="17.100000000000001" customHeight="1" x14ac:dyDescent="0.3">
      <c r="H81" s="35"/>
      <c r="I81" s="3"/>
      <c r="J81" s="13"/>
      <c r="K81" s="46"/>
    </row>
    <row r="82" spans="8:11" ht="17.100000000000001" customHeight="1" x14ac:dyDescent="0.3">
      <c r="H82" s="35"/>
      <c r="I82" s="3"/>
      <c r="J82" s="13"/>
      <c r="K82" s="46"/>
    </row>
    <row r="83" spans="8:11" ht="17.100000000000001" customHeight="1" x14ac:dyDescent="0.3">
      <c r="H83" s="35"/>
      <c r="I83" s="3"/>
      <c r="J83" s="13"/>
      <c r="K83" s="46"/>
    </row>
    <row r="84" spans="8:11" ht="17.100000000000001" customHeight="1" x14ac:dyDescent="0.3">
      <c r="H84" s="35"/>
      <c r="I84" s="3"/>
      <c r="J84" s="13"/>
      <c r="K84" s="46"/>
    </row>
    <row r="85" spans="8:11" ht="17.100000000000001" customHeight="1" x14ac:dyDescent="0.3">
      <c r="H85" s="35"/>
      <c r="I85" s="3"/>
      <c r="J85" s="13"/>
      <c r="K85" s="46"/>
    </row>
    <row r="86" spans="8:11" ht="17.100000000000001" customHeight="1" x14ac:dyDescent="0.3">
      <c r="H86" s="35"/>
      <c r="I86" s="3"/>
      <c r="J86" s="13"/>
      <c r="K86" s="46"/>
    </row>
    <row r="87" spans="8:11" ht="17.100000000000001" customHeight="1" x14ac:dyDescent="0.3">
      <c r="H87" s="35"/>
      <c r="I87" s="3"/>
      <c r="J87" s="13"/>
      <c r="K87" s="46"/>
    </row>
    <row r="88" spans="8:11" ht="17.100000000000001" customHeight="1" x14ac:dyDescent="0.3">
      <c r="H88" s="35"/>
      <c r="I88" s="3"/>
      <c r="J88" s="13"/>
      <c r="K88" s="46"/>
    </row>
    <row r="89" spans="8:11" ht="17.100000000000001" customHeight="1" x14ac:dyDescent="0.3">
      <c r="H89" s="35"/>
      <c r="I89" s="3"/>
      <c r="J89" s="13"/>
      <c r="K89" s="46"/>
    </row>
    <row r="90" spans="8:11" ht="17.100000000000001" customHeight="1" x14ac:dyDescent="0.3">
      <c r="H90" s="35"/>
      <c r="I90" s="3"/>
      <c r="J90" s="13"/>
      <c r="K90" s="46"/>
    </row>
    <row r="91" spans="8:11" ht="17.100000000000001" customHeight="1" x14ac:dyDescent="0.3">
      <c r="H91" s="35"/>
      <c r="I91" s="3"/>
      <c r="J91" s="13"/>
      <c r="K91" s="46"/>
    </row>
    <row r="92" spans="8:11" ht="17.100000000000001" customHeight="1" x14ac:dyDescent="0.3">
      <c r="H92" s="35"/>
      <c r="I92" s="3"/>
      <c r="J92" s="13"/>
      <c r="K92" s="46"/>
    </row>
    <row r="93" spans="8:11" ht="17.100000000000001" customHeight="1" x14ac:dyDescent="0.3">
      <c r="H93" s="35"/>
      <c r="I93" s="3"/>
      <c r="J93" s="13"/>
      <c r="K93" s="46"/>
    </row>
    <row r="94" spans="8:11" ht="17.100000000000001" customHeight="1" x14ac:dyDescent="0.3">
      <c r="H94" s="35"/>
      <c r="I94" s="3"/>
      <c r="J94" s="13"/>
      <c r="K94" s="46"/>
    </row>
    <row r="95" spans="8:11" ht="17.100000000000001" customHeight="1" x14ac:dyDescent="0.3">
      <c r="H95" s="35"/>
      <c r="I95" s="3"/>
      <c r="J95" s="13"/>
      <c r="K95" s="46"/>
    </row>
    <row r="96" spans="8:11" ht="17.100000000000001" customHeight="1" x14ac:dyDescent="0.3">
      <c r="H96" s="35"/>
      <c r="I96" s="3"/>
      <c r="J96" s="13"/>
      <c r="K96" s="46"/>
    </row>
    <row r="97" spans="8:11" ht="17.100000000000001" customHeight="1" x14ac:dyDescent="0.3">
      <c r="H97" s="35"/>
      <c r="I97" s="3"/>
      <c r="J97" s="13"/>
      <c r="K97" s="46"/>
    </row>
    <row r="98" spans="8:11" ht="17.100000000000001" customHeight="1" x14ac:dyDescent="0.3">
      <c r="H98" s="35"/>
      <c r="I98" s="3"/>
      <c r="J98" s="13"/>
      <c r="K98" s="46"/>
    </row>
    <row r="99" spans="8:11" ht="17.100000000000001" customHeight="1" x14ac:dyDescent="0.3">
      <c r="H99" s="35"/>
      <c r="I99" s="3"/>
      <c r="J99" s="13"/>
    </row>
    <row r="100" spans="8:11" ht="17.100000000000001" customHeight="1" x14ac:dyDescent="0.3">
      <c r="H100" s="35"/>
      <c r="I100" s="3"/>
      <c r="J100" s="13"/>
    </row>
    <row r="101" spans="8:11" ht="17.100000000000001" customHeight="1" x14ac:dyDescent="0.3">
      <c r="H101" s="35"/>
      <c r="I101" s="3"/>
      <c r="J101" s="13"/>
    </row>
    <row r="102" spans="8:11" ht="17.100000000000001" customHeight="1" x14ac:dyDescent="0.3">
      <c r="H102" s="35"/>
      <c r="I102" s="3"/>
      <c r="J102" s="13"/>
    </row>
    <row r="103" spans="8:11" ht="17.100000000000001" customHeight="1" x14ac:dyDescent="0.3">
      <c r="H103" s="35"/>
      <c r="I103" s="3"/>
      <c r="J103" s="13"/>
    </row>
    <row r="104" spans="8:11" ht="17.100000000000001" customHeight="1" x14ac:dyDescent="0.3">
      <c r="H104" s="35"/>
      <c r="I104" s="3"/>
      <c r="J104" s="13"/>
    </row>
    <row r="105" spans="8:11" ht="17.100000000000001" customHeight="1" x14ac:dyDescent="0.3">
      <c r="H105" s="35"/>
      <c r="I105" s="3"/>
      <c r="J105" s="13"/>
    </row>
    <row r="106" spans="8:11" ht="17.100000000000001" customHeight="1" x14ac:dyDescent="0.3">
      <c r="H106" s="35"/>
      <c r="I106" s="3"/>
      <c r="J106" s="13"/>
    </row>
    <row r="107" spans="8:11" ht="17.100000000000001" customHeight="1" x14ac:dyDescent="0.3">
      <c r="H107" s="35"/>
      <c r="I107" s="3"/>
      <c r="J107" s="13"/>
    </row>
    <row r="108" spans="8:11" ht="17.100000000000001" customHeight="1" x14ac:dyDescent="0.3">
      <c r="H108" s="35"/>
      <c r="I108" s="3"/>
      <c r="J108" s="13"/>
    </row>
    <row r="109" spans="8:11" ht="17.100000000000001" customHeight="1" x14ac:dyDescent="0.3">
      <c r="H109" s="35"/>
      <c r="I109" s="3"/>
      <c r="J109" s="13"/>
    </row>
    <row r="110" spans="8:11" ht="17.100000000000001" customHeight="1" x14ac:dyDescent="0.3">
      <c r="H110" s="35"/>
      <c r="I110" s="3"/>
      <c r="J110" s="13"/>
    </row>
    <row r="111" spans="8:11" ht="17.100000000000001" customHeight="1" x14ac:dyDescent="0.3">
      <c r="H111" s="35"/>
      <c r="I111" s="3"/>
      <c r="J111" s="13"/>
    </row>
    <row r="112" spans="8:11" ht="17.100000000000001" customHeight="1" x14ac:dyDescent="0.3">
      <c r="H112" s="35"/>
      <c r="I112" s="3"/>
      <c r="J112" s="13"/>
    </row>
    <row r="113" spans="8:10" ht="17.100000000000001" customHeight="1" x14ac:dyDescent="0.3">
      <c r="H113" s="35"/>
      <c r="I113" s="3"/>
      <c r="J113" s="13"/>
    </row>
    <row r="114" spans="8:10" ht="17.100000000000001" customHeight="1" x14ac:dyDescent="0.3">
      <c r="H114" s="35"/>
      <c r="I114" s="3"/>
      <c r="J114" s="13"/>
    </row>
    <row r="115" spans="8:10" ht="17.100000000000001" customHeight="1" x14ac:dyDescent="0.3">
      <c r="H115" s="35"/>
      <c r="I115" s="3"/>
      <c r="J115" s="13"/>
    </row>
    <row r="116" spans="8:10" ht="17.100000000000001" customHeight="1" x14ac:dyDescent="0.3">
      <c r="H116" s="35"/>
      <c r="I116" s="3"/>
      <c r="J116" s="13"/>
    </row>
    <row r="117" spans="8:10" ht="17.100000000000001" customHeight="1" x14ac:dyDescent="0.3">
      <c r="H117" s="35"/>
      <c r="I117" s="3"/>
      <c r="J117" s="13"/>
    </row>
    <row r="118" spans="8:10" ht="17.100000000000001" customHeight="1" x14ac:dyDescent="0.3">
      <c r="H118" s="35"/>
      <c r="I118" s="3"/>
      <c r="J118" s="13"/>
    </row>
    <row r="119" spans="8:10" ht="17.100000000000001" customHeight="1" x14ac:dyDescent="0.3">
      <c r="H119" s="35"/>
      <c r="I119" s="3"/>
      <c r="J119" s="13"/>
    </row>
    <row r="120" spans="8:10" ht="17.100000000000001" customHeight="1" x14ac:dyDescent="0.3">
      <c r="H120" s="35"/>
      <c r="I120" s="3"/>
      <c r="J120" s="13"/>
    </row>
    <row r="121" spans="8:10" ht="17.100000000000001" customHeight="1" x14ac:dyDescent="0.3">
      <c r="H121" s="35"/>
      <c r="I121" s="3"/>
      <c r="J121" s="13"/>
    </row>
    <row r="122" spans="8:10" ht="17.100000000000001" customHeight="1" x14ac:dyDescent="0.3">
      <c r="H122" s="35"/>
      <c r="I122" s="3"/>
      <c r="J122" s="13"/>
    </row>
    <row r="123" spans="8:10" ht="17.100000000000001" customHeight="1" x14ac:dyDescent="0.3">
      <c r="H123" s="35"/>
      <c r="I123" s="3"/>
      <c r="J123" s="13"/>
    </row>
    <row r="124" spans="8:10" ht="17.100000000000001" customHeight="1" x14ac:dyDescent="0.3">
      <c r="H124" s="35"/>
      <c r="I124" s="3"/>
      <c r="J124" s="13"/>
    </row>
    <row r="125" spans="8:10" ht="17.100000000000001" customHeight="1" x14ac:dyDescent="0.3">
      <c r="H125" s="35"/>
      <c r="I125" s="3"/>
      <c r="J125" s="13"/>
    </row>
    <row r="126" spans="8:10" ht="17.100000000000001" customHeight="1" x14ac:dyDescent="0.3">
      <c r="H126" s="35"/>
      <c r="I126" s="3"/>
      <c r="J126" s="13"/>
    </row>
    <row r="127" spans="8:10" ht="17.100000000000001" customHeight="1" x14ac:dyDescent="0.3">
      <c r="H127" s="35"/>
      <c r="I127" s="3"/>
      <c r="J127" s="13"/>
    </row>
    <row r="128" spans="8:10" ht="17.100000000000001" customHeight="1" x14ac:dyDescent="0.3">
      <c r="H128" s="35"/>
      <c r="I128" s="3"/>
      <c r="J128" s="13"/>
    </row>
    <row r="129" spans="8:10" ht="17.100000000000001" customHeight="1" x14ac:dyDescent="0.3">
      <c r="H129" s="35"/>
      <c r="I129" s="3"/>
      <c r="J129" s="13"/>
    </row>
    <row r="130" spans="8:10" ht="17.100000000000001" customHeight="1" x14ac:dyDescent="0.3">
      <c r="H130" s="35"/>
      <c r="I130" s="3"/>
      <c r="J130" s="13"/>
    </row>
    <row r="131" spans="8:10" ht="17.100000000000001" customHeight="1" x14ac:dyDescent="0.3">
      <c r="H131" s="35"/>
      <c r="I131" s="3"/>
      <c r="J131" s="13"/>
    </row>
    <row r="132" spans="8:10" ht="17.100000000000001" customHeight="1" x14ac:dyDescent="0.3">
      <c r="H132" s="35"/>
      <c r="I132" s="3"/>
      <c r="J132" s="13"/>
    </row>
    <row r="133" spans="8:10" ht="17.100000000000001" customHeight="1" x14ac:dyDescent="0.3">
      <c r="H133" s="35"/>
      <c r="I133" s="3"/>
      <c r="J133" s="13"/>
    </row>
    <row r="134" spans="8:10" ht="17.100000000000001" customHeight="1" x14ac:dyDescent="0.3">
      <c r="H134" s="35"/>
      <c r="I134" s="3"/>
      <c r="J134" s="13"/>
    </row>
    <row r="135" spans="8:10" ht="17.100000000000001" customHeight="1" x14ac:dyDescent="0.3">
      <c r="H135" s="35"/>
      <c r="I135" s="3"/>
      <c r="J135" s="13"/>
    </row>
    <row r="136" spans="8:10" ht="17.100000000000001" customHeight="1" x14ac:dyDescent="0.3">
      <c r="H136" s="35"/>
      <c r="I136" s="3"/>
      <c r="J136" s="13"/>
    </row>
    <row r="137" spans="8:10" ht="17.100000000000001" customHeight="1" x14ac:dyDescent="0.3">
      <c r="H137" s="35"/>
      <c r="I137" s="3"/>
      <c r="J137" s="13"/>
    </row>
    <row r="138" spans="8:10" ht="17.100000000000001" customHeight="1" x14ac:dyDescent="0.3">
      <c r="H138" s="35"/>
      <c r="I138" s="3"/>
      <c r="J138" s="13"/>
    </row>
    <row r="139" spans="8:10" ht="17.100000000000001" customHeight="1" x14ac:dyDescent="0.3">
      <c r="H139" s="35"/>
      <c r="I139" s="3"/>
      <c r="J139" s="13"/>
    </row>
    <row r="140" spans="8:10" ht="17.100000000000001" customHeight="1" x14ac:dyDescent="0.3">
      <c r="H140" s="35"/>
      <c r="I140" s="3"/>
      <c r="J140" s="13"/>
    </row>
    <row r="141" spans="8:10" ht="17.100000000000001" customHeight="1" x14ac:dyDescent="0.3">
      <c r="H141" s="35"/>
      <c r="I141" s="3"/>
      <c r="J141" s="13"/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C00000"/>
  </sheetPr>
  <dimension ref="B1:I11"/>
  <sheetViews>
    <sheetView showGridLines="0" workbookViewId="0">
      <pane ySplit="2" topLeftCell="A3" activePane="bottomLeft" state="frozen"/>
      <selection activeCell="A9" sqref="A9"/>
      <selection pane="bottomLeft" activeCell="I6" sqref="I6"/>
    </sheetView>
  </sheetViews>
  <sheetFormatPr defaultColWidth="9" defaultRowHeight="20.100000000000001" customHeight="1" x14ac:dyDescent="0.3"/>
  <cols>
    <col min="1" max="1" width="0.875" style="6" customWidth="1"/>
    <col min="2" max="2" width="22.625" style="75" customWidth="1"/>
    <col min="3" max="6" width="14.625" style="30" customWidth="1"/>
    <col min="7" max="7" width="2.625" style="6" customWidth="1"/>
    <col min="8" max="8" width="7.625" style="6" customWidth="1"/>
    <col min="9" max="9" width="11.625" style="6" customWidth="1"/>
    <col min="10" max="16384" width="9" style="6"/>
  </cols>
  <sheetData>
    <row r="1" spans="2:9" ht="38.1" customHeight="1" x14ac:dyDescent="0.3">
      <c r="B1" s="6"/>
      <c r="C1" s="6"/>
      <c r="D1" s="6"/>
      <c r="E1" s="6"/>
      <c r="F1" s="6"/>
    </row>
    <row r="2" spans="2:9" ht="38.1" customHeight="1" x14ac:dyDescent="0.3">
      <c r="B2" s="6"/>
      <c r="C2" s="6"/>
      <c r="D2" s="6"/>
      <c r="E2" s="6"/>
      <c r="F2" s="6"/>
    </row>
    <row r="3" spans="2:9" ht="6.95" customHeight="1" x14ac:dyDescent="0.3">
      <c r="B3" s="6"/>
      <c r="C3" s="6"/>
      <c r="D3" s="6"/>
      <c r="E3" s="6"/>
      <c r="F3" s="6"/>
    </row>
    <row r="4" spans="2:9" ht="20.100000000000001" customHeight="1" x14ac:dyDescent="0.3">
      <c r="B4" s="136" t="s">
        <v>34</v>
      </c>
      <c r="C4" s="136"/>
      <c r="D4" s="136"/>
      <c r="E4" s="136"/>
      <c r="F4" s="136"/>
    </row>
    <row r="5" spans="2:9" ht="20.100000000000001" customHeight="1" x14ac:dyDescent="0.3">
      <c r="B5" s="136"/>
      <c r="C5" s="136"/>
      <c r="D5" s="136"/>
      <c r="E5" s="136"/>
      <c r="F5" s="136"/>
    </row>
    <row r="6" spans="2:9" ht="20.100000000000001" customHeight="1" x14ac:dyDescent="0.3">
      <c r="B6" s="19" t="str">
        <f>"기간 : " &amp; TEXT(I6, "yyyy.mm.dd") &amp; " ~ " &amp; TEXT(I7, "mm.dd")</f>
        <v>기간 : 2016.05.01 ~ 05.01</v>
      </c>
      <c r="C6" s="20"/>
      <c r="D6" s="20"/>
      <c r="E6" s="20"/>
      <c r="F6" s="20"/>
      <c r="H6" s="138" t="s">
        <v>29</v>
      </c>
      <c r="I6" s="120">
        <v>42491</v>
      </c>
    </row>
    <row r="7" spans="2:9" ht="20.100000000000001" customHeight="1" thickBot="1" x14ac:dyDescent="0.35">
      <c r="B7" s="29" t="s">
        <v>24</v>
      </c>
      <c r="C7" s="29" t="s">
        <v>25</v>
      </c>
      <c r="D7" s="29" t="s">
        <v>26</v>
      </c>
      <c r="E7" s="29" t="s">
        <v>27</v>
      </c>
      <c r="F7" s="29" t="s">
        <v>28</v>
      </c>
      <c r="H7" s="139"/>
      <c r="I7" s="121">
        <v>42491</v>
      </c>
    </row>
    <row r="8" spans="2:9" ht="20.100000000000001" customHeight="1" x14ac:dyDescent="0.3">
      <c r="B8" s="75" t="s">
        <v>67</v>
      </c>
      <c r="C8" s="30">
        <v>0</v>
      </c>
      <c r="D8" s="30">
        <v>488000</v>
      </c>
      <c r="E8" s="30">
        <v>488000</v>
      </c>
      <c r="F8" s="30">
        <v>0</v>
      </c>
    </row>
    <row r="9" spans="2:9" ht="20.100000000000001" customHeight="1" x14ac:dyDescent="0.3">
      <c r="B9" s="75" t="s">
        <v>63</v>
      </c>
      <c r="C9" s="30">
        <v>0</v>
      </c>
      <c r="D9" s="30">
        <v>135000</v>
      </c>
      <c r="E9" s="30">
        <v>135000</v>
      </c>
      <c r="F9" s="30">
        <v>0</v>
      </c>
    </row>
    <row r="10" spans="2:9" ht="20.100000000000001" customHeight="1" x14ac:dyDescent="0.3">
      <c r="B10" s="75" t="s">
        <v>65</v>
      </c>
      <c r="C10" s="30">
        <v>0</v>
      </c>
      <c r="D10" s="30">
        <v>259000</v>
      </c>
      <c r="E10" s="30">
        <v>0</v>
      </c>
      <c r="F10" s="30">
        <v>259000</v>
      </c>
    </row>
    <row r="11" spans="2:9" ht="20.100000000000001" customHeight="1" x14ac:dyDescent="0.3">
      <c r="B11" s="75" t="s">
        <v>32</v>
      </c>
      <c r="C11" s="30">
        <v>0</v>
      </c>
      <c r="D11" s="30">
        <v>882000</v>
      </c>
      <c r="E11" s="30">
        <v>623000</v>
      </c>
      <c r="F11" s="30">
        <v>259000</v>
      </c>
    </row>
  </sheetData>
  <sheetProtection sheet="1" objects="1" scenarios="1" selectLockedCells="1"/>
  <mergeCells count="2">
    <mergeCell ref="B4:F5"/>
    <mergeCell ref="H6:H7"/>
  </mergeCells>
  <phoneticPr fontId="1" type="noConversion"/>
  <conditionalFormatting sqref="B8:F1048576">
    <cfRule type="expression" dxfId="3" priority="1">
      <formula>$B8="합 계"</formula>
    </cfRule>
    <cfRule type="expression" dxfId="2" priority="2">
      <formula>$B8&lt;&gt;""</formula>
    </cfRule>
  </conditionalFormatting>
  <printOptions horizontalCentered="1"/>
  <pageMargins left="0.62992125984251968" right="0.62992125984251968" top="0.70866141732283472" bottom="0.70866141732283472" header="0.39370078740157483" footer="0.39370078740157483"/>
  <pageSetup paperSize="9" orientation="portrait" r:id="rId1"/>
  <headerFooter>
    <oddFooter>&amp;C&amp;"-,굵게"&amp;9&amp;P /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1" tint="0.499984740745262"/>
    <pageSetUpPr autoPageBreaks="0"/>
  </sheetPr>
  <dimension ref="B1:N67"/>
  <sheetViews>
    <sheetView workbookViewId="0"/>
  </sheetViews>
  <sheetFormatPr defaultColWidth="9" defaultRowHeight="17.100000000000001" customHeight="1" x14ac:dyDescent="0.3"/>
  <cols>
    <col min="1" max="1" width="0.875" style="1" customWidth="1"/>
    <col min="2" max="4" width="9" style="1"/>
    <col min="5" max="6" width="9.75" style="1" bestFit="1" customWidth="1"/>
    <col min="7" max="16384" width="9" style="1"/>
  </cols>
  <sheetData>
    <row r="1" spans="2:14" ht="26.1" customHeight="1" x14ac:dyDescent="0.3"/>
    <row r="2" spans="2:14" ht="26.1" customHeight="1" x14ac:dyDescent="0.3">
      <c r="E2" s="1" t="s">
        <v>30</v>
      </c>
      <c r="K2" s="1" t="s">
        <v>31</v>
      </c>
    </row>
    <row r="3" spans="2:14" ht="6.95" customHeight="1" x14ac:dyDescent="0.3"/>
    <row r="4" spans="2:14" ht="17.100000000000001" customHeight="1" x14ac:dyDescent="0.3">
      <c r="B4" s="81"/>
      <c r="E4" s="9" t="str">
        <f>사입생산관리!$B$7</f>
        <v>사입/생산일자</v>
      </c>
      <c r="F4" s="81"/>
      <c r="K4" s="9" t="str">
        <f>사입생산관리!$B$7</f>
        <v>사입/생산일자</v>
      </c>
      <c r="L4" s="9" t="str">
        <f>사입생산관리!$B$7</f>
        <v>사입/생산일자</v>
      </c>
      <c r="M4" s="81"/>
    </row>
    <row r="5" spans="2:14" ht="17.100000000000001" customHeight="1" x14ac:dyDescent="0.3">
      <c r="B5" s="82"/>
      <c r="E5" s="18" t="str">
        <f>"&lt;" &amp; 미지급금현황!$I$6</f>
        <v>&lt;42491</v>
      </c>
      <c r="F5" s="82"/>
      <c r="K5" s="18" t="str">
        <f>"&gt;=" &amp; 미지급금현황!$I$6</f>
        <v>&gt;=42491</v>
      </c>
      <c r="L5" s="18" t="str">
        <f>"&lt;=" &amp; 미지급금현황!$I$7</f>
        <v>&lt;=42491</v>
      </c>
      <c r="M5" s="82"/>
    </row>
    <row r="7" spans="2:14" ht="17.100000000000001" customHeight="1" x14ac:dyDescent="0.3">
      <c r="B7" s="5" t="str">
        <f>사입생산관리!D7</f>
        <v>사입처명</v>
      </c>
      <c r="E7" s="5" t="str">
        <f>사입생산관리!$B$7</f>
        <v>사입/생산일자</v>
      </c>
      <c r="F7" s="5" t="str">
        <f>사입생산관리!$D$7</f>
        <v>사입처명</v>
      </c>
      <c r="G7" s="5" t="str">
        <f>사입생산관리!$AB$7</f>
        <v>금액</v>
      </c>
      <c r="H7" s="5" t="str">
        <f>사입생산관리!$AC$7</f>
        <v>결제여부</v>
      </c>
      <c r="K7" s="5" t="str">
        <f>사입생산관리!$B$7</f>
        <v>사입/생산일자</v>
      </c>
      <c r="L7" s="5" t="str">
        <f>사입생산관리!$D$7</f>
        <v>사입처명</v>
      </c>
      <c r="M7" s="5" t="str">
        <f>사입생산관리!$AB$7</f>
        <v>금액</v>
      </c>
      <c r="N7" s="5" t="str">
        <f>사입생산관리!$AC$7</f>
        <v>결제여부</v>
      </c>
    </row>
    <row r="8" spans="2:14" ht="17.100000000000001" customHeight="1" x14ac:dyDescent="0.3">
      <c r="B8" s="3" t="s">
        <v>67</v>
      </c>
      <c r="E8" s="33"/>
      <c r="F8" s="3"/>
      <c r="G8" s="13"/>
      <c r="H8" s="3"/>
      <c r="K8" s="99">
        <v>42491</v>
      </c>
      <c r="L8" s="3" t="s">
        <v>63</v>
      </c>
      <c r="M8" s="13">
        <v>135000</v>
      </c>
      <c r="N8" s="3" t="s">
        <v>10</v>
      </c>
    </row>
    <row r="9" spans="2:14" ht="17.100000000000001" customHeight="1" x14ac:dyDescent="0.3">
      <c r="B9" s="3" t="s">
        <v>63</v>
      </c>
      <c r="E9" s="33"/>
      <c r="F9" s="3"/>
      <c r="G9" s="13"/>
      <c r="H9" s="3"/>
      <c r="K9" s="99">
        <v>42491</v>
      </c>
      <c r="L9" s="3" t="s">
        <v>65</v>
      </c>
      <c r="M9" s="13">
        <v>259000</v>
      </c>
      <c r="N9" s="3"/>
    </row>
    <row r="10" spans="2:14" ht="17.100000000000001" customHeight="1" x14ac:dyDescent="0.3">
      <c r="B10" s="3" t="s">
        <v>65</v>
      </c>
      <c r="E10" s="33"/>
      <c r="F10" s="3"/>
      <c r="G10" s="13"/>
      <c r="H10" s="3"/>
      <c r="K10" s="99">
        <v>42491</v>
      </c>
      <c r="L10" s="3" t="s">
        <v>67</v>
      </c>
      <c r="M10" s="13">
        <v>488000</v>
      </c>
      <c r="N10" s="3" t="s">
        <v>10</v>
      </c>
    </row>
    <row r="11" spans="2:14" ht="17.100000000000001" customHeight="1" x14ac:dyDescent="0.3">
      <c r="B11" s="3"/>
      <c r="E11" s="33"/>
      <c r="F11" s="3"/>
      <c r="G11" s="13"/>
      <c r="H11" s="3"/>
      <c r="K11" s="99"/>
      <c r="L11" s="3"/>
      <c r="M11" s="13"/>
      <c r="N11" s="3"/>
    </row>
    <row r="12" spans="2:14" ht="17.100000000000001" customHeight="1" x14ac:dyDescent="0.3">
      <c r="B12" s="3"/>
      <c r="E12" s="33"/>
      <c r="F12" s="3"/>
      <c r="G12" s="13"/>
      <c r="H12" s="3"/>
      <c r="K12" s="99"/>
      <c r="L12" s="3"/>
      <c r="M12" s="13"/>
      <c r="N12" s="3"/>
    </row>
    <row r="13" spans="2:14" ht="17.100000000000001" customHeight="1" x14ac:dyDescent="0.3">
      <c r="B13" s="3"/>
      <c r="K13" s="99"/>
      <c r="L13" s="3"/>
      <c r="M13" s="13"/>
      <c r="N13" s="3"/>
    </row>
    <row r="14" spans="2:14" ht="17.100000000000001" customHeight="1" x14ac:dyDescent="0.3">
      <c r="K14" s="99"/>
      <c r="L14" s="3"/>
      <c r="M14" s="13"/>
      <c r="N14" s="3"/>
    </row>
    <row r="15" spans="2:14" ht="17.100000000000001" customHeight="1" x14ac:dyDescent="0.3">
      <c r="K15" s="99"/>
      <c r="L15" s="3"/>
      <c r="M15" s="13"/>
      <c r="N15" s="3"/>
    </row>
    <row r="16" spans="2:14" ht="17.100000000000001" customHeight="1" x14ac:dyDescent="0.3">
      <c r="K16" s="33"/>
      <c r="L16" s="3"/>
      <c r="M16" s="13"/>
      <c r="N16" s="3"/>
    </row>
    <row r="17" spans="11:14" ht="17.100000000000001" customHeight="1" x14ac:dyDescent="0.3">
      <c r="K17" s="33"/>
      <c r="L17" s="3"/>
      <c r="M17" s="13"/>
      <c r="N17" s="3"/>
    </row>
    <row r="18" spans="11:14" ht="17.100000000000001" customHeight="1" x14ac:dyDescent="0.3">
      <c r="K18" s="33"/>
      <c r="L18" s="3"/>
      <c r="M18" s="13"/>
      <c r="N18" s="3"/>
    </row>
    <row r="19" spans="11:14" ht="17.100000000000001" customHeight="1" x14ac:dyDescent="0.3">
      <c r="K19" s="33"/>
      <c r="L19" s="3"/>
      <c r="M19" s="13"/>
      <c r="N19" s="3"/>
    </row>
    <row r="20" spans="11:14" ht="17.100000000000001" customHeight="1" x14ac:dyDescent="0.3">
      <c r="K20" s="33"/>
      <c r="L20" s="3"/>
      <c r="M20" s="13"/>
      <c r="N20" s="3"/>
    </row>
    <row r="21" spans="11:14" ht="17.100000000000001" customHeight="1" x14ac:dyDescent="0.3">
      <c r="K21" s="33"/>
      <c r="L21" s="3"/>
      <c r="M21" s="13"/>
      <c r="N21" s="3"/>
    </row>
    <row r="22" spans="11:14" ht="17.100000000000001" customHeight="1" x14ac:dyDescent="0.3">
      <c r="K22" s="33"/>
      <c r="L22" s="3"/>
      <c r="M22" s="13"/>
      <c r="N22" s="3"/>
    </row>
    <row r="23" spans="11:14" ht="17.100000000000001" customHeight="1" x14ac:dyDescent="0.3">
      <c r="K23" s="33"/>
      <c r="L23" s="3"/>
      <c r="M23" s="13"/>
      <c r="N23" s="3"/>
    </row>
    <row r="24" spans="11:14" ht="17.100000000000001" customHeight="1" x14ac:dyDescent="0.3">
      <c r="K24" s="33"/>
      <c r="L24" s="3"/>
      <c r="M24" s="13"/>
      <c r="N24" s="3"/>
    </row>
    <row r="25" spans="11:14" ht="17.100000000000001" customHeight="1" x14ac:dyDescent="0.3">
      <c r="K25" s="33"/>
      <c r="L25" s="3"/>
      <c r="M25" s="13"/>
      <c r="N25" s="3"/>
    </row>
    <row r="26" spans="11:14" ht="17.100000000000001" customHeight="1" x14ac:dyDescent="0.3">
      <c r="K26" s="33"/>
      <c r="L26" s="3"/>
      <c r="M26" s="13"/>
      <c r="N26" s="3"/>
    </row>
    <row r="27" spans="11:14" ht="17.100000000000001" customHeight="1" x14ac:dyDescent="0.3">
      <c r="K27" s="33"/>
      <c r="L27" s="3"/>
      <c r="M27" s="13"/>
      <c r="N27" s="3"/>
    </row>
    <row r="28" spans="11:14" ht="17.100000000000001" customHeight="1" x14ac:dyDescent="0.3">
      <c r="K28" s="33"/>
      <c r="L28" s="3"/>
      <c r="M28" s="13"/>
      <c r="N28" s="3"/>
    </row>
    <row r="29" spans="11:14" ht="17.100000000000001" customHeight="1" x14ac:dyDescent="0.3">
      <c r="K29" s="33"/>
      <c r="L29" s="3"/>
      <c r="M29" s="13"/>
      <c r="N29" s="3"/>
    </row>
    <row r="30" spans="11:14" ht="17.100000000000001" customHeight="1" x14ac:dyDescent="0.3">
      <c r="K30" s="33"/>
      <c r="L30" s="3"/>
      <c r="M30" s="13"/>
      <c r="N30" s="3"/>
    </row>
    <row r="31" spans="11:14" ht="17.100000000000001" customHeight="1" x14ac:dyDescent="0.3">
      <c r="K31" s="33"/>
      <c r="L31" s="3"/>
      <c r="M31" s="13"/>
      <c r="N31" s="3"/>
    </row>
    <row r="32" spans="11:14" ht="17.100000000000001" customHeight="1" x14ac:dyDescent="0.3">
      <c r="K32" s="33"/>
      <c r="L32" s="3"/>
      <c r="M32" s="13"/>
      <c r="N32" s="3"/>
    </row>
    <row r="33" spans="11:14" ht="17.100000000000001" customHeight="1" x14ac:dyDescent="0.3">
      <c r="K33" s="33"/>
      <c r="L33" s="3"/>
      <c r="M33" s="13"/>
      <c r="N33" s="3"/>
    </row>
    <row r="34" spans="11:14" ht="17.100000000000001" customHeight="1" x14ac:dyDescent="0.3">
      <c r="K34" s="33"/>
      <c r="L34" s="3"/>
      <c r="M34" s="13"/>
      <c r="N34" s="3"/>
    </row>
    <row r="35" spans="11:14" ht="17.100000000000001" customHeight="1" x14ac:dyDescent="0.3">
      <c r="K35" s="33"/>
      <c r="L35" s="3"/>
      <c r="M35" s="13"/>
      <c r="N35" s="3"/>
    </row>
    <row r="36" spans="11:14" ht="17.100000000000001" customHeight="1" x14ac:dyDescent="0.3">
      <c r="K36" s="33"/>
      <c r="L36" s="3"/>
      <c r="M36" s="13"/>
      <c r="N36" s="3"/>
    </row>
    <row r="37" spans="11:14" ht="17.100000000000001" customHeight="1" x14ac:dyDescent="0.3">
      <c r="K37" s="33"/>
      <c r="L37" s="3"/>
      <c r="M37" s="13"/>
      <c r="N37" s="3"/>
    </row>
    <row r="38" spans="11:14" ht="17.100000000000001" customHeight="1" x14ac:dyDescent="0.3">
      <c r="K38" s="33"/>
      <c r="L38" s="3"/>
      <c r="M38" s="13"/>
      <c r="N38" s="3"/>
    </row>
    <row r="39" spans="11:14" ht="17.100000000000001" customHeight="1" x14ac:dyDescent="0.3">
      <c r="K39" s="33"/>
      <c r="L39" s="3"/>
      <c r="M39" s="13"/>
      <c r="N39" s="3"/>
    </row>
    <row r="40" spans="11:14" ht="17.100000000000001" customHeight="1" x14ac:dyDescent="0.3">
      <c r="K40" s="33"/>
      <c r="L40" s="3"/>
      <c r="M40" s="13"/>
      <c r="N40" s="3"/>
    </row>
    <row r="41" spans="11:14" ht="17.100000000000001" customHeight="1" x14ac:dyDescent="0.3">
      <c r="K41" s="33"/>
      <c r="L41" s="3"/>
      <c r="M41" s="13"/>
      <c r="N41" s="3"/>
    </row>
    <row r="42" spans="11:14" ht="17.100000000000001" customHeight="1" x14ac:dyDescent="0.3">
      <c r="K42" s="33"/>
      <c r="L42" s="3"/>
      <c r="M42" s="13"/>
      <c r="N42" s="3"/>
    </row>
    <row r="43" spans="11:14" ht="17.100000000000001" customHeight="1" x14ac:dyDescent="0.3">
      <c r="K43" s="33"/>
      <c r="L43" s="3"/>
      <c r="M43" s="13"/>
      <c r="N43" s="3"/>
    </row>
    <row r="44" spans="11:14" ht="17.100000000000001" customHeight="1" x14ac:dyDescent="0.3">
      <c r="K44" s="33"/>
      <c r="L44" s="3"/>
      <c r="M44" s="13"/>
      <c r="N44" s="3"/>
    </row>
    <row r="45" spans="11:14" ht="17.100000000000001" customHeight="1" x14ac:dyDescent="0.3">
      <c r="K45" s="33"/>
      <c r="L45" s="3"/>
      <c r="M45" s="13"/>
      <c r="N45" s="3"/>
    </row>
    <row r="46" spans="11:14" ht="17.100000000000001" customHeight="1" x14ac:dyDescent="0.3">
      <c r="K46" s="33"/>
      <c r="L46" s="3"/>
      <c r="M46" s="13"/>
      <c r="N46" s="3"/>
    </row>
    <row r="47" spans="11:14" ht="17.100000000000001" customHeight="1" x14ac:dyDescent="0.3">
      <c r="K47" s="33"/>
      <c r="L47" s="3"/>
      <c r="M47" s="13"/>
      <c r="N47" s="3"/>
    </row>
    <row r="48" spans="11:14" ht="17.100000000000001" customHeight="1" x14ac:dyDescent="0.3">
      <c r="K48" s="33"/>
      <c r="L48" s="3"/>
      <c r="M48" s="13"/>
      <c r="N48" s="3"/>
    </row>
    <row r="49" spans="11:14" ht="17.100000000000001" customHeight="1" x14ac:dyDescent="0.3">
      <c r="K49" s="33"/>
      <c r="L49" s="3"/>
      <c r="M49" s="13"/>
      <c r="N49" s="3"/>
    </row>
    <row r="50" spans="11:14" ht="17.100000000000001" customHeight="1" x14ac:dyDescent="0.3">
      <c r="K50" s="33"/>
      <c r="L50" s="3"/>
      <c r="M50" s="13"/>
      <c r="N50" s="3"/>
    </row>
    <row r="51" spans="11:14" ht="17.100000000000001" customHeight="1" x14ac:dyDescent="0.3">
      <c r="K51" s="33"/>
      <c r="L51" s="3"/>
      <c r="M51" s="13"/>
      <c r="N51" s="3"/>
    </row>
    <row r="52" spans="11:14" ht="17.100000000000001" customHeight="1" x14ac:dyDescent="0.3">
      <c r="K52" s="33"/>
      <c r="L52" s="3"/>
      <c r="M52" s="13"/>
      <c r="N52" s="3"/>
    </row>
    <row r="53" spans="11:14" ht="17.100000000000001" customHeight="1" x14ac:dyDescent="0.3">
      <c r="K53" s="33"/>
      <c r="L53" s="3"/>
      <c r="M53" s="13"/>
      <c r="N53" s="3"/>
    </row>
    <row r="54" spans="11:14" ht="17.100000000000001" customHeight="1" x14ac:dyDescent="0.3">
      <c r="K54" s="33"/>
      <c r="L54" s="3"/>
      <c r="M54" s="13"/>
      <c r="N54" s="3"/>
    </row>
    <row r="55" spans="11:14" ht="17.100000000000001" customHeight="1" x14ac:dyDescent="0.3">
      <c r="K55" s="33"/>
      <c r="L55" s="3"/>
      <c r="M55" s="13"/>
      <c r="N55" s="3"/>
    </row>
    <row r="56" spans="11:14" ht="17.100000000000001" customHeight="1" x14ac:dyDescent="0.3">
      <c r="K56" s="33"/>
      <c r="L56" s="3"/>
      <c r="M56" s="13"/>
      <c r="N56" s="3"/>
    </row>
    <row r="57" spans="11:14" ht="17.100000000000001" customHeight="1" x14ac:dyDescent="0.3">
      <c r="K57" s="33"/>
      <c r="L57" s="3"/>
      <c r="M57" s="13"/>
      <c r="N57" s="3"/>
    </row>
    <row r="58" spans="11:14" ht="17.100000000000001" customHeight="1" x14ac:dyDescent="0.3">
      <c r="K58" s="33"/>
      <c r="L58" s="3"/>
      <c r="M58" s="13"/>
      <c r="N58" s="3"/>
    </row>
    <row r="59" spans="11:14" ht="17.100000000000001" customHeight="1" x14ac:dyDescent="0.3">
      <c r="K59" s="33"/>
      <c r="L59" s="3"/>
      <c r="M59" s="13"/>
      <c r="N59" s="3"/>
    </row>
    <row r="60" spans="11:14" ht="17.100000000000001" customHeight="1" x14ac:dyDescent="0.3">
      <c r="K60" s="33"/>
      <c r="L60" s="3"/>
      <c r="M60" s="13"/>
      <c r="N60" s="3"/>
    </row>
    <row r="61" spans="11:14" ht="17.100000000000001" customHeight="1" x14ac:dyDescent="0.3">
      <c r="K61" s="33"/>
      <c r="L61" s="3"/>
      <c r="M61" s="13"/>
      <c r="N61" s="3"/>
    </row>
    <row r="62" spans="11:14" ht="17.100000000000001" customHeight="1" x14ac:dyDescent="0.3">
      <c r="K62" s="33"/>
      <c r="L62" s="3"/>
      <c r="M62" s="13"/>
      <c r="N62" s="3"/>
    </row>
    <row r="63" spans="11:14" ht="17.100000000000001" customHeight="1" x14ac:dyDescent="0.3">
      <c r="K63" s="33"/>
      <c r="L63" s="3"/>
      <c r="M63" s="13"/>
      <c r="N63" s="3"/>
    </row>
    <row r="64" spans="11:14" ht="17.100000000000001" customHeight="1" x14ac:dyDescent="0.3">
      <c r="K64" s="33"/>
      <c r="L64" s="3"/>
      <c r="M64" s="13"/>
      <c r="N64" s="3"/>
    </row>
    <row r="65" spans="11:14" ht="17.100000000000001" customHeight="1" x14ac:dyDescent="0.3">
      <c r="K65" s="33"/>
      <c r="L65" s="3"/>
      <c r="M65" s="13"/>
      <c r="N65" s="3"/>
    </row>
    <row r="66" spans="11:14" ht="17.100000000000001" customHeight="1" x14ac:dyDescent="0.3">
      <c r="K66" s="33"/>
      <c r="L66" s="3"/>
      <c r="M66" s="13"/>
      <c r="N66" s="3"/>
    </row>
    <row r="67" spans="11:14" ht="17.100000000000001" customHeight="1" x14ac:dyDescent="0.3">
      <c r="K67" s="33"/>
      <c r="L67" s="3"/>
      <c r="M67" s="13"/>
      <c r="N67" s="3"/>
    </row>
  </sheetData>
  <sortState ref="B8:B67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C00000"/>
  </sheetPr>
  <dimension ref="B1:I10"/>
  <sheetViews>
    <sheetView showGridLines="0" workbookViewId="0">
      <pane ySplit="2" topLeftCell="A3" activePane="bottomLeft" state="frozen"/>
      <selection activeCell="A9" sqref="A9"/>
      <selection pane="bottomLeft" activeCell="I6" sqref="I6"/>
    </sheetView>
  </sheetViews>
  <sheetFormatPr defaultColWidth="9" defaultRowHeight="20.100000000000001" customHeight="1" x14ac:dyDescent="0.3"/>
  <cols>
    <col min="1" max="1" width="0.875" style="6" customWidth="1"/>
    <col min="2" max="2" width="25.625" style="20" customWidth="1"/>
    <col min="3" max="6" width="14.625" style="31" customWidth="1"/>
    <col min="7" max="7" width="2.625" style="6" customWidth="1"/>
    <col min="8" max="8" width="7.625" style="6" customWidth="1"/>
    <col min="9" max="9" width="12.625" style="6" customWidth="1"/>
    <col min="10" max="16384" width="9" style="6"/>
  </cols>
  <sheetData>
    <row r="1" spans="2:9" ht="38.1" customHeight="1" x14ac:dyDescent="0.3">
      <c r="B1" s="6"/>
      <c r="C1" s="6"/>
      <c r="D1" s="6"/>
      <c r="E1" s="6"/>
      <c r="F1" s="6"/>
    </row>
    <row r="2" spans="2:9" ht="38.1" customHeight="1" x14ac:dyDescent="0.3">
      <c r="B2" s="6"/>
      <c r="C2" s="6"/>
      <c r="D2" s="6"/>
      <c r="E2" s="6"/>
      <c r="F2" s="6"/>
    </row>
    <row r="3" spans="2:9" ht="6.95" customHeight="1" x14ac:dyDescent="0.3">
      <c r="B3" s="6"/>
      <c r="C3" s="6"/>
      <c r="D3" s="6"/>
      <c r="E3" s="6"/>
      <c r="F3" s="6"/>
    </row>
    <row r="4" spans="2:9" ht="20.100000000000001" customHeight="1" x14ac:dyDescent="0.3">
      <c r="B4" s="136" t="s">
        <v>33</v>
      </c>
      <c r="C4" s="136"/>
      <c r="D4" s="136"/>
      <c r="E4" s="136"/>
      <c r="F4" s="136"/>
    </row>
    <row r="5" spans="2:9" ht="20.100000000000001" customHeight="1" x14ac:dyDescent="0.3">
      <c r="B5" s="136"/>
      <c r="C5" s="136"/>
      <c r="D5" s="136"/>
      <c r="E5" s="136"/>
      <c r="F5" s="136"/>
    </row>
    <row r="6" spans="2:9" ht="20.100000000000001" customHeight="1" x14ac:dyDescent="0.3">
      <c r="B6" s="19" t="str">
        <f>"기간 : " &amp; TEXT(I6, "yyyy.mm.dd") &amp; " ~ " &amp; TEXT(I7, "mm.dd")</f>
        <v>기간 : 2016.05.01 ~ 05.01</v>
      </c>
      <c r="C6" s="20"/>
      <c r="D6" s="20"/>
      <c r="E6" s="20"/>
      <c r="F6" s="20"/>
      <c r="H6" s="138" t="s">
        <v>29</v>
      </c>
      <c r="I6" s="120">
        <v>42491</v>
      </c>
    </row>
    <row r="7" spans="2:9" ht="20.100000000000001" customHeight="1" thickBot="1" x14ac:dyDescent="0.35">
      <c r="B7" s="29" t="s">
        <v>123</v>
      </c>
      <c r="C7" s="29" t="s">
        <v>35</v>
      </c>
      <c r="D7" s="29" t="s">
        <v>12</v>
      </c>
      <c r="E7" s="29" t="s">
        <v>36</v>
      </c>
      <c r="F7" s="29" t="s">
        <v>37</v>
      </c>
      <c r="H7" s="139"/>
      <c r="I7" s="121">
        <v>42491</v>
      </c>
    </row>
    <row r="8" spans="2:9" ht="20.100000000000001" customHeight="1" x14ac:dyDescent="0.3">
      <c r="B8" s="20" t="s">
        <v>83</v>
      </c>
      <c r="C8" s="31">
        <v>0</v>
      </c>
      <c r="D8" s="31">
        <v>0</v>
      </c>
      <c r="E8" s="31">
        <v>0</v>
      </c>
      <c r="F8" s="31">
        <v>0</v>
      </c>
    </row>
    <row r="9" spans="2:9" ht="20.100000000000001" customHeight="1" x14ac:dyDescent="0.3">
      <c r="B9" s="20" t="s">
        <v>5</v>
      </c>
      <c r="C9" s="31">
        <v>0</v>
      </c>
      <c r="D9" s="31">
        <v>0</v>
      </c>
      <c r="E9" s="31">
        <v>0</v>
      </c>
      <c r="F9" s="31">
        <v>0</v>
      </c>
    </row>
    <row r="10" spans="2:9" ht="20.100000000000001" customHeight="1" x14ac:dyDescent="0.3">
      <c r="B10" s="20" t="s">
        <v>32</v>
      </c>
      <c r="C10" s="31">
        <v>0</v>
      </c>
      <c r="D10" s="31">
        <v>0</v>
      </c>
      <c r="E10" s="31">
        <v>0</v>
      </c>
      <c r="F10" s="31">
        <v>0</v>
      </c>
    </row>
  </sheetData>
  <sheetProtection sheet="1" objects="1" scenarios="1" selectLockedCells="1"/>
  <mergeCells count="2">
    <mergeCell ref="B4:F5"/>
    <mergeCell ref="H6:H7"/>
  </mergeCells>
  <phoneticPr fontId="1" type="noConversion"/>
  <conditionalFormatting sqref="B8:F1048576">
    <cfRule type="expression" dxfId="1" priority="1">
      <formula>$B8="합 계"</formula>
    </cfRule>
    <cfRule type="expression" dxfId="0" priority="2">
      <formula>$B8&lt;&gt;""</formula>
    </cfRule>
  </conditionalFormatting>
  <printOptions horizontalCentered="1"/>
  <pageMargins left="0.55118110236220474" right="0.55118110236220474" top="0.70866141732283472" bottom="0.70866141732283472" header="0.39370078740157483" footer="0.39370078740157483"/>
  <pageSetup paperSize="9" orientation="portrait" r:id="rId1"/>
  <headerFooter>
    <oddFooter>&amp;C&amp;"-,굵게"&amp;9&amp;P /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1" tint="0.499984740745262"/>
    <pageSetUpPr autoPageBreaks="0"/>
  </sheetPr>
  <dimension ref="B1:T142"/>
  <sheetViews>
    <sheetView workbookViewId="0"/>
  </sheetViews>
  <sheetFormatPr defaultColWidth="9" defaultRowHeight="17.100000000000001" customHeight="1" x14ac:dyDescent="0.3"/>
  <cols>
    <col min="1" max="1" width="0.875" style="1" customWidth="1"/>
    <col min="2" max="5" width="9" style="1"/>
    <col min="6" max="6" width="9.75" style="1" bestFit="1" customWidth="1"/>
    <col min="7" max="14" width="9" style="1"/>
    <col min="15" max="16" width="9.75" style="1" bestFit="1" customWidth="1"/>
    <col min="17" max="16384" width="9" style="1"/>
  </cols>
  <sheetData>
    <row r="1" spans="2:20" ht="26.1" customHeight="1" x14ac:dyDescent="0.3"/>
    <row r="2" spans="2:20" ht="26.1" customHeight="1" x14ac:dyDescent="0.3"/>
    <row r="3" spans="2:20" ht="6.95" customHeight="1" x14ac:dyDescent="0.3"/>
    <row r="4" spans="2:20" ht="17.100000000000001" customHeight="1" x14ac:dyDescent="0.3">
      <c r="F4" s="14" t="str">
        <f>납품관리!$C$7</f>
        <v>납품일</v>
      </c>
      <c r="O4" s="14" t="str">
        <f>납품관리!$C$7</f>
        <v>납품일</v>
      </c>
      <c r="P4" s="14" t="str">
        <f>납품관리!$C$7</f>
        <v>납품일</v>
      </c>
    </row>
    <row r="5" spans="2:20" ht="17.100000000000001" customHeight="1" x14ac:dyDescent="0.3">
      <c r="F5" s="17" t="str">
        <f>"&lt;" &amp; 미수금현황!I6</f>
        <v>&lt;42491</v>
      </c>
      <c r="O5" s="17" t="str">
        <f>"&gt;=" &amp; 미수금현황!I6</f>
        <v>&gt;=42491</v>
      </c>
      <c r="P5" s="17" t="str">
        <f>"&lt;=" &amp; 미수금현황!I7</f>
        <v>&lt;=42491</v>
      </c>
    </row>
    <row r="7" spans="2:20" ht="17.100000000000001" customHeight="1" x14ac:dyDescent="0.3">
      <c r="B7" s="5" t="str">
        <f>납품관리!G7</f>
        <v>매출처명</v>
      </c>
      <c r="D7" s="5"/>
      <c r="E7" s="5"/>
      <c r="F7" s="5" t="str">
        <f>납품관리!$C$7</f>
        <v>납품일</v>
      </c>
      <c r="G7" s="5" t="str">
        <f>납품관리!$E$7</f>
        <v>결제여부</v>
      </c>
      <c r="H7" s="5" t="str">
        <f>납품관리!$F$7</f>
        <v>생산구분</v>
      </c>
      <c r="I7" s="5" t="str">
        <f>납품관리!$G$7</f>
        <v>매출처명</v>
      </c>
      <c r="J7" s="5" t="str">
        <f>납품관리!AD7</f>
        <v>수량</v>
      </c>
      <c r="K7" s="5" t="str">
        <f>납품관리!$AF$7</f>
        <v>판매금액</v>
      </c>
      <c r="L7" s="5"/>
      <c r="M7" s="5"/>
      <c r="N7" s="5"/>
      <c r="O7" s="5" t="str">
        <f>납품관리!$C$7</f>
        <v>납품일</v>
      </c>
      <c r="P7" s="5" t="str">
        <f>납품관리!$E$7</f>
        <v>결제여부</v>
      </c>
      <c r="Q7" s="5" t="str">
        <f>납품관리!$F$7</f>
        <v>생산구분</v>
      </c>
      <c r="R7" s="5" t="str">
        <f>납품관리!$G$7</f>
        <v>매출처명</v>
      </c>
      <c r="S7" s="5" t="str">
        <f>납품관리!AD7</f>
        <v>수량</v>
      </c>
      <c r="T7" s="5" t="str">
        <f>납품관리!$AF$7</f>
        <v>판매금액</v>
      </c>
    </row>
    <row r="8" spans="2:20" ht="17.100000000000001" customHeight="1" x14ac:dyDescent="0.3">
      <c r="B8" s="90" t="s">
        <v>83</v>
      </c>
      <c r="C8" s="32"/>
      <c r="F8" s="35"/>
      <c r="G8" s="3"/>
      <c r="H8" s="3"/>
      <c r="I8" s="3"/>
      <c r="J8" s="13"/>
      <c r="K8" s="13"/>
      <c r="L8" s="115"/>
      <c r="O8" s="100"/>
      <c r="P8" s="90"/>
      <c r="Q8" s="90"/>
      <c r="R8" s="90"/>
      <c r="S8" s="90"/>
      <c r="T8" s="96"/>
    </row>
    <row r="9" spans="2:20" ht="17.100000000000001" customHeight="1" x14ac:dyDescent="0.3">
      <c r="B9" s="90" t="s">
        <v>5</v>
      </c>
      <c r="C9" s="3"/>
      <c r="F9" s="35"/>
      <c r="G9" s="3"/>
      <c r="H9" s="3"/>
      <c r="I9" s="3"/>
      <c r="J9" s="13"/>
      <c r="K9" s="13"/>
      <c r="L9" s="115"/>
      <c r="O9" s="100"/>
      <c r="P9" s="90"/>
      <c r="Q9" s="90"/>
      <c r="R9" s="90"/>
      <c r="S9" s="90"/>
      <c r="T9" s="96"/>
    </row>
    <row r="10" spans="2:20" ht="17.100000000000001" customHeight="1" x14ac:dyDescent="0.3">
      <c r="B10" s="90"/>
      <c r="C10" s="3"/>
      <c r="F10" s="35"/>
      <c r="G10" s="3"/>
      <c r="H10" s="3"/>
      <c r="I10" s="3"/>
      <c r="J10" s="13"/>
      <c r="K10" s="13"/>
      <c r="L10" s="115"/>
      <c r="O10" s="100"/>
      <c r="P10" s="90"/>
      <c r="Q10" s="90"/>
      <c r="R10" s="90"/>
      <c r="S10" s="90"/>
      <c r="T10" s="96"/>
    </row>
    <row r="11" spans="2:20" ht="17.100000000000001" customHeight="1" x14ac:dyDescent="0.3">
      <c r="B11" s="90"/>
      <c r="C11" s="3"/>
      <c r="F11" s="35"/>
      <c r="G11" s="3"/>
      <c r="H11" s="3"/>
      <c r="I11" s="3"/>
      <c r="J11" s="13"/>
      <c r="K11" s="13"/>
      <c r="L11" s="115"/>
      <c r="O11" s="100"/>
      <c r="P11" s="90"/>
      <c r="Q11" s="90"/>
      <c r="R11" s="90"/>
      <c r="S11" s="90"/>
      <c r="T11" s="96"/>
    </row>
    <row r="12" spans="2:20" ht="17.100000000000001" customHeight="1" x14ac:dyDescent="0.3">
      <c r="B12" s="90"/>
      <c r="C12" s="3"/>
      <c r="F12" s="35"/>
      <c r="G12" s="3"/>
      <c r="H12" s="3"/>
      <c r="I12" s="3"/>
      <c r="J12" s="13"/>
      <c r="K12" s="13"/>
      <c r="L12" s="115"/>
      <c r="O12" s="35"/>
      <c r="P12" s="3"/>
      <c r="Q12" s="3"/>
      <c r="R12" s="3"/>
      <c r="S12" s="3"/>
      <c r="T12" s="13"/>
    </row>
    <row r="13" spans="2:20" ht="17.100000000000001" customHeight="1" x14ac:dyDescent="0.3">
      <c r="B13" s="3"/>
      <c r="C13" s="3"/>
      <c r="F13" s="35"/>
      <c r="G13" s="3"/>
      <c r="H13" s="3"/>
      <c r="I13" s="3"/>
      <c r="J13" s="13"/>
      <c r="K13" s="13"/>
      <c r="L13" s="115"/>
      <c r="O13" s="35"/>
      <c r="P13" s="3"/>
      <c r="Q13" s="3"/>
      <c r="R13" s="3"/>
      <c r="S13" s="3"/>
      <c r="T13" s="13"/>
    </row>
    <row r="14" spans="2:20" ht="17.100000000000001" customHeight="1" x14ac:dyDescent="0.3">
      <c r="B14" s="3"/>
      <c r="C14" s="3"/>
      <c r="F14" s="35"/>
      <c r="G14" s="3"/>
      <c r="H14" s="3"/>
      <c r="I14" s="3"/>
      <c r="J14" s="13"/>
      <c r="K14" s="13"/>
      <c r="L14" s="115"/>
      <c r="O14" s="35"/>
      <c r="P14" s="3"/>
      <c r="Q14" s="3"/>
      <c r="R14" s="3"/>
      <c r="S14" s="3"/>
      <c r="T14" s="13"/>
    </row>
    <row r="15" spans="2:20" ht="17.100000000000001" customHeight="1" x14ac:dyDescent="0.3">
      <c r="B15" s="79"/>
      <c r="C15" s="3"/>
      <c r="F15" s="35"/>
      <c r="G15" s="3"/>
      <c r="H15" s="3"/>
      <c r="I15" s="3"/>
      <c r="J15" s="13"/>
      <c r="K15" s="13"/>
      <c r="L15" s="115"/>
      <c r="O15" s="35"/>
      <c r="P15" s="3"/>
      <c r="Q15" s="3"/>
      <c r="R15" s="3"/>
      <c r="S15" s="3"/>
      <c r="T15" s="13"/>
    </row>
    <row r="16" spans="2:20" ht="17.100000000000001" customHeight="1" x14ac:dyDescent="0.3">
      <c r="B16" s="79"/>
      <c r="C16" s="3"/>
      <c r="F16" s="35"/>
      <c r="G16" s="3"/>
      <c r="H16" s="3"/>
      <c r="I16" s="3"/>
      <c r="J16" s="13"/>
      <c r="K16" s="13"/>
      <c r="L16" s="115"/>
      <c r="O16" s="35"/>
      <c r="P16" s="3"/>
      <c r="Q16" s="3"/>
      <c r="R16" s="3"/>
      <c r="S16" s="3"/>
      <c r="T16" s="13"/>
    </row>
    <row r="17" spans="2:20" ht="17.100000000000001" customHeight="1" x14ac:dyDescent="0.3">
      <c r="B17" s="79"/>
      <c r="C17" s="3"/>
      <c r="F17" s="35"/>
      <c r="G17" s="3"/>
      <c r="H17" s="3"/>
      <c r="I17" s="3"/>
      <c r="J17" s="13"/>
      <c r="K17" s="13"/>
      <c r="L17" s="115"/>
      <c r="O17" s="35"/>
      <c r="P17" s="3"/>
      <c r="Q17" s="3"/>
      <c r="R17" s="3"/>
      <c r="S17" s="3"/>
      <c r="T17" s="13"/>
    </row>
    <row r="18" spans="2:20" ht="17.100000000000001" customHeight="1" x14ac:dyDescent="0.3">
      <c r="B18" s="79"/>
      <c r="C18" s="3"/>
      <c r="F18" s="35"/>
      <c r="G18" s="3"/>
      <c r="H18" s="3"/>
      <c r="I18" s="3"/>
      <c r="J18" s="13"/>
      <c r="K18" s="13"/>
      <c r="L18" s="115"/>
      <c r="O18" s="35"/>
      <c r="P18" s="3"/>
      <c r="Q18" s="3"/>
      <c r="R18" s="3"/>
      <c r="S18" s="3"/>
      <c r="T18" s="13"/>
    </row>
    <row r="19" spans="2:20" ht="17.100000000000001" customHeight="1" x14ac:dyDescent="0.3">
      <c r="B19" s="79"/>
      <c r="C19" s="3"/>
      <c r="F19" s="35"/>
      <c r="G19" s="3"/>
      <c r="H19" s="3"/>
      <c r="I19" s="3"/>
      <c r="J19" s="13"/>
      <c r="K19" s="13"/>
      <c r="L19" s="115"/>
      <c r="O19" s="35"/>
      <c r="P19" s="3"/>
      <c r="Q19" s="3"/>
      <c r="R19" s="3"/>
      <c r="S19" s="3"/>
      <c r="T19" s="13"/>
    </row>
    <row r="20" spans="2:20" ht="17.100000000000001" customHeight="1" x14ac:dyDescent="0.3">
      <c r="B20" s="3"/>
      <c r="C20" s="3"/>
      <c r="F20" s="35"/>
      <c r="G20" s="3"/>
      <c r="H20" s="3"/>
      <c r="I20" s="3"/>
      <c r="J20" s="13"/>
      <c r="K20" s="13"/>
      <c r="L20" s="115"/>
      <c r="O20" s="35"/>
      <c r="P20" s="3"/>
      <c r="Q20" s="3"/>
      <c r="R20" s="3"/>
      <c r="S20" s="3"/>
      <c r="T20" s="13"/>
    </row>
    <row r="21" spans="2:20" ht="17.100000000000001" customHeight="1" x14ac:dyDescent="0.3">
      <c r="B21" s="79"/>
      <c r="C21" s="3"/>
      <c r="F21" s="35"/>
      <c r="G21" s="3"/>
      <c r="H21" s="3"/>
      <c r="I21" s="3"/>
      <c r="J21" s="13"/>
      <c r="K21" s="13"/>
      <c r="L21" s="115"/>
      <c r="O21" s="35"/>
      <c r="P21" s="3"/>
      <c r="Q21" s="3"/>
      <c r="R21" s="3"/>
      <c r="S21" s="3"/>
      <c r="T21" s="13"/>
    </row>
    <row r="22" spans="2:20" ht="17.100000000000001" customHeight="1" x14ac:dyDescent="0.3">
      <c r="B22" s="3"/>
      <c r="C22" s="3"/>
      <c r="F22" s="35"/>
      <c r="G22" s="3"/>
      <c r="H22" s="3"/>
      <c r="I22" s="3"/>
      <c r="J22" s="13"/>
      <c r="K22" s="13"/>
      <c r="L22" s="115"/>
      <c r="O22" s="35"/>
      <c r="P22" s="3"/>
      <c r="Q22" s="33"/>
      <c r="R22" s="3"/>
      <c r="S22" s="3"/>
      <c r="T22" s="13"/>
    </row>
    <row r="23" spans="2:20" ht="17.100000000000001" customHeight="1" x14ac:dyDescent="0.3">
      <c r="B23" s="79"/>
      <c r="C23" s="3"/>
      <c r="F23" s="35"/>
      <c r="G23" s="3"/>
      <c r="H23" s="3"/>
      <c r="I23" s="3"/>
      <c r="J23" s="13"/>
      <c r="K23" s="13"/>
      <c r="L23" s="115"/>
      <c r="O23" s="35"/>
      <c r="P23" s="3"/>
      <c r="Q23" s="33"/>
      <c r="R23" s="3"/>
      <c r="S23" s="3"/>
      <c r="T23" s="13"/>
    </row>
    <row r="24" spans="2:20" ht="17.100000000000001" customHeight="1" x14ac:dyDescent="0.3">
      <c r="B24" s="3"/>
      <c r="C24" s="3"/>
      <c r="F24" s="35"/>
      <c r="G24" s="3"/>
      <c r="H24" s="3"/>
      <c r="I24" s="3"/>
      <c r="J24" s="13"/>
      <c r="K24" s="13"/>
      <c r="L24" s="115"/>
      <c r="O24" s="35"/>
      <c r="P24" s="3"/>
      <c r="Q24" s="33"/>
      <c r="R24" s="3"/>
      <c r="S24" s="3"/>
      <c r="T24" s="13"/>
    </row>
    <row r="25" spans="2:20" ht="17.100000000000001" customHeight="1" x14ac:dyDescent="0.3">
      <c r="B25" s="3"/>
      <c r="C25" s="3"/>
      <c r="F25" s="35"/>
      <c r="G25" s="3"/>
      <c r="H25" s="3"/>
      <c r="I25" s="3"/>
      <c r="J25" s="13"/>
      <c r="K25" s="13"/>
      <c r="L25" s="115"/>
      <c r="O25" s="35"/>
      <c r="P25" s="3"/>
      <c r="Q25" s="3"/>
      <c r="R25" s="3"/>
      <c r="S25" s="3"/>
      <c r="T25" s="13"/>
    </row>
    <row r="26" spans="2:20" ht="17.100000000000001" customHeight="1" x14ac:dyDescent="0.3">
      <c r="B26" s="79"/>
      <c r="C26" s="3"/>
      <c r="F26" s="35"/>
      <c r="G26" s="3"/>
      <c r="H26" s="3"/>
      <c r="I26" s="3"/>
      <c r="J26" s="13"/>
      <c r="K26" s="13"/>
      <c r="L26" s="115"/>
      <c r="O26" s="35"/>
      <c r="P26" s="3"/>
      <c r="Q26" s="33"/>
      <c r="R26" s="3"/>
      <c r="S26" s="3"/>
      <c r="T26" s="13"/>
    </row>
    <row r="27" spans="2:20" ht="17.100000000000001" customHeight="1" x14ac:dyDescent="0.3">
      <c r="B27" s="3"/>
      <c r="C27" s="3"/>
      <c r="F27" s="35"/>
      <c r="G27" s="3"/>
      <c r="H27" s="3"/>
      <c r="I27" s="3"/>
      <c r="J27" s="13"/>
      <c r="K27" s="13"/>
      <c r="L27" s="115"/>
      <c r="O27" s="35"/>
      <c r="P27" s="3"/>
      <c r="Q27" s="33"/>
      <c r="R27" s="3"/>
      <c r="S27" s="3"/>
      <c r="T27" s="13"/>
    </row>
    <row r="28" spans="2:20" ht="17.100000000000001" customHeight="1" x14ac:dyDescent="0.3">
      <c r="B28" s="79"/>
      <c r="C28" s="3"/>
      <c r="F28" s="35"/>
      <c r="G28" s="3"/>
      <c r="H28" s="3"/>
      <c r="I28" s="3"/>
      <c r="J28" s="13"/>
      <c r="K28" s="13"/>
      <c r="L28" s="115"/>
      <c r="O28" s="35"/>
      <c r="P28" s="3"/>
      <c r="Q28" s="33"/>
      <c r="R28" s="3"/>
      <c r="S28" s="3"/>
      <c r="T28" s="13"/>
    </row>
    <row r="29" spans="2:20" ht="17.100000000000001" customHeight="1" x14ac:dyDescent="0.3">
      <c r="B29" s="79"/>
      <c r="C29" s="3"/>
      <c r="F29" s="35"/>
      <c r="G29" s="3"/>
      <c r="H29" s="3"/>
      <c r="I29" s="3"/>
      <c r="J29" s="13"/>
      <c r="K29" s="13"/>
      <c r="L29" s="115"/>
      <c r="O29" s="35"/>
      <c r="P29" s="3"/>
      <c r="Q29" s="3"/>
      <c r="R29" s="3"/>
      <c r="S29" s="3"/>
      <c r="T29" s="13"/>
    </row>
    <row r="30" spans="2:20" ht="17.100000000000001" customHeight="1" x14ac:dyDescent="0.3">
      <c r="B30" s="79"/>
      <c r="C30" s="3"/>
      <c r="F30" s="35"/>
      <c r="G30" s="3"/>
      <c r="H30" s="3"/>
      <c r="I30" s="3"/>
      <c r="J30" s="13"/>
      <c r="K30" s="13"/>
      <c r="L30" s="115"/>
      <c r="O30" s="35"/>
      <c r="P30" s="3"/>
      <c r="Q30" s="3"/>
      <c r="R30" s="3"/>
      <c r="S30" s="3"/>
      <c r="T30" s="13"/>
    </row>
    <row r="31" spans="2:20" ht="17.100000000000001" customHeight="1" x14ac:dyDescent="0.3">
      <c r="B31" s="3"/>
      <c r="C31" s="3"/>
      <c r="F31" s="35"/>
      <c r="G31" s="3"/>
      <c r="H31" s="3"/>
      <c r="I31" s="3"/>
      <c r="J31" s="13"/>
      <c r="K31" s="13"/>
      <c r="L31" s="115"/>
      <c r="O31" s="35"/>
      <c r="P31" s="3"/>
      <c r="Q31" s="3"/>
      <c r="R31" s="3"/>
      <c r="S31" s="3"/>
      <c r="T31" s="13"/>
    </row>
    <row r="32" spans="2:20" ht="17.100000000000001" customHeight="1" x14ac:dyDescent="0.3">
      <c r="B32" s="79"/>
      <c r="C32" s="3"/>
      <c r="F32" s="35"/>
      <c r="G32" s="3"/>
      <c r="H32" s="3"/>
      <c r="I32" s="3"/>
      <c r="J32" s="13"/>
      <c r="K32" s="13"/>
      <c r="L32" s="115"/>
      <c r="O32" s="35"/>
      <c r="P32" s="3"/>
      <c r="Q32" s="3"/>
      <c r="R32" s="3"/>
      <c r="S32" s="3"/>
      <c r="T32" s="13"/>
    </row>
    <row r="33" spans="2:20" ht="17.100000000000001" customHeight="1" x14ac:dyDescent="0.3">
      <c r="B33" s="3"/>
      <c r="C33" s="3"/>
      <c r="F33" s="35"/>
      <c r="G33" s="3"/>
      <c r="H33" s="3"/>
      <c r="I33" s="3"/>
      <c r="J33" s="13"/>
      <c r="K33" s="13"/>
      <c r="L33" s="115"/>
      <c r="O33" s="35"/>
      <c r="P33" s="3"/>
      <c r="Q33" s="3"/>
      <c r="R33" s="3"/>
      <c r="S33" s="3"/>
      <c r="T33" s="13"/>
    </row>
    <row r="34" spans="2:20" ht="17.100000000000001" customHeight="1" x14ac:dyDescent="0.3">
      <c r="B34" s="3"/>
      <c r="C34" s="3"/>
      <c r="F34" s="35"/>
      <c r="G34" s="3"/>
      <c r="H34" s="3"/>
      <c r="I34" s="3"/>
      <c r="J34" s="13"/>
      <c r="K34" s="13"/>
      <c r="L34" s="115"/>
      <c r="O34" s="35"/>
      <c r="P34" s="3"/>
      <c r="Q34" s="3"/>
      <c r="R34" s="3"/>
      <c r="S34" s="3"/>
      <c r="T34" s="13"/>
    </row>
    <row r="35" spans="2:20" ht="17.100000000000001" customHeight="1" x14ac:dyDescent="0.3">
      <c r="B35" s="79"/>
      <c r="C35" s="3"/>
      <c r="F35" s="35"/>
      <c r="G35" s="3"/>
      <c r="H35" s="3"/>
      <c r="I35" s="3"/>
      <c r="J35" s="13"/>
      <c r="K35" s="13"/>
      <c r="L35" s="115"/>
      <c r="O35" s="35"/>
      <c r="P35" s="3"/>
      <c r="Q35" s="3"/>
      <c r="R35" s="3"/>
      <c r="S35" s="3"/>
      <c r="T35" s="13"/>
    </row>
    <row r="36" spans="2:20" ht="17.100000000000001" customHeight="1" x14ac:dyDescent="0.3">
      <c r="B36" s="3"/>
      <c r="C36" s="3"/>
      <c r="F36" s="35"/>
      <c r="G36" s="3"/>
      <c r="H36" s="3"/>
      <c r="I36" s="3"/>
      <c r="J36" s="13"/>
      <c r="K36" s="13"/>
      <c r="L36" s="115"/>
      <c r="O36" s="35"/>
      <c r="P36" s="3"/>
      <c r="Q36" s="3"/>
      <c r="R36" s="3"/>
      <c r="S36" s="3"/>
      <c r="T36" s="13"/>
    </row>
    <row r="37" spans="2:20" ht="17.100000000000001" customHeight="1" x14ac:dyDescent="0.3">
      <c r="B37" s="3"/>
      <c r="C37" s="3"/>
      <c r="F37" s="35"/>
      <c r="G37" s="3"/>
      <c r="H37" s="3"/>
      <c r="I37" s="3"/>
      <c r="J37" s="13"/>
      <c r="K37" s="13"/>
      <c r="L37" s="115"/>
      <c r="O37" s="35"/>
      <c r="P37" s="3"/>
      <c r="Q37" s="3"/>
      <c r="R37" s="3"/>
      <c r="S37" s="3"/>
      <c r="T37" s="13"/>
    </row>
    <row r="38" spans="2:20" ht="17.100000000000001" customHeight="1" x14ac:dyDescent="0.3">
      <c r="B38" s="3"/>
      <c r="C38" s="3"/>
      <c r="F38" s="35"/>
      <c r="G38" s="3"/>
      <c r="H38" s="3"/>
      <c r="I38" s="3"/>
      <c r="J38" s="13"/>
      <c r="K38" s="13"/>
      <c r="L38" s="115"/>
      <c r="O38" s="35"/>
      <c r="P38" s="3"/>
      <c r="Q38" s="3"/>
      <c r="R38" s="3"/>
      <c r="S38" s="3"/>
      <c r="T38" s="13"/>
    </row>
    <row r="39" spans="2:20" ht="17.100000000000001" customHeight="1" x14ac:dyDescent="0.3">
      <c r="B39" s="79"/>
      <c r="C39" s="3"/>
      <c r="F39" s="35"/>
      <c r="G39" s="3"/>
      <c r="H39" s="3"/>
      <c r="I39" s="3"/>
      <c r="J39" s="13"/>
      <c r="K39" s="13"/>
      <c r="L39" s="115"/>
      <c r="O39" s="35"/>
      <c r="P39" s="3"/>
      <c r="Q39" s="3"/>
      <c r="R39" s="3"/>
      <c r="S39" s="3"/>
      <c r="T39" s="13"/>
    </row>
    <row r="40" spans="2:20" ht="17.100000000000001" customHeight="1" x14ac:dyDescent="0.3">
      <c r="B40" s="80"/>
      <c r="C40" s="3"/>
      <c r="F40" s="35"/>
      <c r="G40" s="3"/>
      <c r="H40" s="3"/>
      <c r="I40" s="3"/>
      <c r="J40" s="13"/>
      <c r="K40" s="13"/>
      <c r="L40" s="115"/>
      <c r="O40" s="35"/>
      <c r="P40" s="3"/>
      <c r="Q40" s="3"/>
      <c r="R40" s="3"/>
      <c r="S40" s="3"/>
      <c r="T40" s="13"/>
    </row>
    <row r="41" spans="2:20" ht="17.100000000000001" customHeight="1" x14ac:dyDescent="0.3">
      <c r="B41" s="3"/>
      <c r="C41" s="3"/>
      <c r="F41" s="35"/>
      <c r="G41" s="3"/>
      <c r="H41" s="3"/>
      <c r="I41" s="3"/>
      <c r="J41" s="13"/>
      <c r="K41" s="13"/>
      <c r="L41" s="115"/>
      <c r="O41" s="35"/>
      <c r="P41" s="3"/>
      <c r="Q41" s="3"/>
      <c r="R41" s="3"/>
      <c r="S41" s="3"/>
      <c r="T41" s="13"/>
    </row>
    <row r="42" spans="2:20" ht="17.100000000000001" customHeight="1" x14ac:dyDescent="0.3">
      <c r="B42" s="3"/>
      <c r="C42" s="3"/>
      <c r="F42" s="35"/>
      <c r="G42" s="3"/>
      <c r="H42" s="3"/>
      <c r="I42" s="3"/>
      <c r="J42" s="13"/>
      <c r="K42" s="13"/>
      <c r="L42" s="115"/>
      <c r="O42" s="35"/>
      <c r="P42" s="3"/>
      <c r="Q42" s="3"/>
      <c r="R42" s="3"/>
      <c r="S42" s="3"/>
      <c r="T42" s="13"/>
    </row>
    <row r="43" spans="2:20" ht="17.100000000000001" customHeight="1" x14ac:dyDescent="0.3">
      <c r="B43" s="3"/>
      <c r="C43" s="3"/>
      <c r="F43" s="35"/>
      <c r="G43" s="3"/>
      <c r="H43" s="3"/>
      <c r="I43" s="3"/>
      <c r="J43" s="13"/>
      <c r="K43" s="13"/>
      <c r="L43" s="115"/>
      <c r="O43" s="35"/>
      <c r="P43" s="3"/>
      <c r="Q43" s="3"/>
      <c r="R43" s="3"/>
      <c r="S43" s="3"/>
      <c r="T43" s="13"/>
    </row>
    <row r="44" spans="2:20" ht="17.100000000000001" customHeight="1" x14ac:dyDescent="0.3">
      <c r="B44" s="3"/>
      <c r="C44" s="3"/>
      <c r="F44" s="35"/>
      <c r="G44" s="3"/>
      <c r="H44" s="3"/>
      <c r="I44" s="3"/>
      <c r="J44" s="13"/>
      <c r="K44" s="13"/>
      <c r="L44" s="115"/>
      <c r="O44" s="35"/>
      <c r="P44" s="3"/>
      <c r="Q44" s="3"/>
      <c r="R44" s="3"/>
      <c r="S44" s="3"/>
      <c r="T44" s="13"/>
    </row>
    <row r="45" spans="2:20" ht="17.100000000000001" customHeight="1" x14ac:dyDescent="0.3">
      <c r="B45" s="3"/>
      <c r="C45" s="3"/>
      <c r="F45" s="35"/>
      <c r="G45" s="3"/>
      <c r="H45" s="3"/>
      <c r="I45" s="3"/>
      <c r="J45" s="13"/>
      <c r="K45" s="13"/>
      <c r="L45" s="115"/>
      <c r="O45" s="35"/>
      <c r="P45" s="3"/>
      <c r="Q45" s="3"/>
      <c r="R45" s="3"/>
      <c r="S45" s="3"/>
      <c r="T45" s="13"/>
    </row>
    <row r="46" spans="2:20" ht="17.100000000000001" customHeight="1" x14ac:dyDescent="0.3">
      <c r="B46" s="3"/>
      <c r="C46" s="3"/>
      <c r="F46" s="35"/>
      <c r="G46" s="3"/>
      <c r="H46" s="3"/>
      <c r="I46" s="3"/>
      <c r="J46" s="13"/>
      <c r="K46" s="13"/>
      <c r="L46" s="115"/>
      <c r="O46" s="35"/>
      <c r="P46" s="3"/>
      <c r="Q46" s="3"/>
      <c r="R46" s="3"/>
      <c r="S46" s="3"/>
      <c r="T46" s="13"/>
    </row>
    <row r="47" spans="2:20" ht="17.100000000000001" customHeight="1" x14ac:dyDescent="0.3">
      <c r="B47" s="3"/>
      <c r="C47" s="3"/>
      <c r="F47" s="35"/>
      <c r="G47" s="3"/>
      <c r="H47" s="3"/>
      <c r="I47" s="3"/>
      <c r="J47" s="13"/>
      <c r="K47" s="13"/>
      <c r="L47" s="115"/>
      <c r="O47" s="35"/>
      <c r="P47" s="3"/>
      <c r="Q47" s="3"/>
      <c r="R47" s="3"/>
      <c r="S47" s="3"/>
      <c r="T47" s="13"/>
    </row>
    <row r="48" spans="2:20" ht="17.100000000000001" customHeight="1" x14ac:dyDescent="0.3">
      <c r="B48" s="3"/>
      <c r="C48" s="3"/>
      <c r="F48" s="35"/>
      <c r="G48" s="3"/>
      <c r="H48" s="3"/>
      <c r="I48" s="3"/>
      <c r="J48" s="13"/>
      <c r="K48" s="13"/>
      <c r="L48" s="115"/>
      <c r="O48" s="35"/>
      <c r="P48" s="3"/>
      <c r="Q48" s="3"/>
      <c r="R48" s="3"/>
      <c r="S48" s="3"/>
      <c r="T48" s="13"/>
    </row>
    <row r="49" spans="2:20" ht="17.100000000000001" customHeight="1" x14ac:dyDescent="0.3">
      <c r="B49" s="39"/>
      <c r="C49" s="3"/>
      <c r="F49" s="35"/>
      <c r="G49" s="3"/>
      <c r="H49" s="3"/>
      <c r="I49" s="3"/>
      <c r="J49" s="13"/>
      <c r="K49" s="13"/>
      <c r="L49" s="115"/>
      <c r="O49" s="35"/>
      <c r="P49" s="3"/>
      <c r="Q49" s="3"/>
      <c r="R49" s="3"/>
      <c r="S49" s="3"/>
      <c r="T49" s="13"/>
    </row>
    <row r="50" spans="2:20" ht="17.100000000000001" customHeight="1" x14ac:dyDescent="0.3">
      <c r="B50" s="3"/>
      <c r="C50" s="3"/>
      <c r="F50" s="35"/>
      <c r="G50" s="3"/>
      <c r="H50" s="3"/>
      <c r="I50" s="3"/>
      <c r="J50" s="13"/>
      <c r="K50" s="13"/>
      <c r="L50" s="115"/>
      <c r="O50" s="35"/>
      <c r="P50" s="3"/>
      <c r="Q50" s="3"/>
      <c r="R50" s="3"/>
      <c r="S50" s="3"/>
      <c r="T50" s="13"/>
    </row>
    <row r="51" spans="2:20" ht="17.100000000000001" customHeight="1" x14ac:dyDescent="0.3">
      <c r="B51" s="3"/>
      <c r="C51" s="3"/>
      <c r="F51" s="35"/>
      <c r="G51" s="3"/>
      <c r="H51" s="3"/>
      <c r="I51" s="3"/>
      <c r="J51" s="13"/>
      <c r="K51" s="13"/>
      <c r="L51" s="115"/>
      <c r="O51" s="35"/>
      <c r="P51" s="3"/>
      <c r="Q51" s="3"/>
      <c r="R51" s="3"/>
      <c r="S51" s="3"/>
      <c r="T51" s="13"/>
    </row>
    <row r="52" spans="2:20" ht="17.100000000000001" customHeight="1" x14ac:dyDescent="0.3">
      <c r="B52" s="3"/>
      <c r="C52" s="3"/>
      <c r="F52" s="35"/>
      <c r="G52" s="3"/>
      <c r="H52" s="3"/>
      <c r="I52" s="3"/>
      <c r="J52" s="13"/>
      <c r="K52" s="13"/>
      <c r="L52" s="115"/>
      <c r="O52" s="35"/>
      <c r="P52" s="3"/>
      <c r="Q52" s="3"/>
      <c r="R52" s="3"/>
      <c r="S52" s="3"/>
      <c r="T52" s="13"/>
    </row>
    <row r="53" spans="2:20" ht="17.100000000000001" customHeight="1" x14ac:dyDescent="0.3">
      <c r="B53" s="3"/>
      <c r="C53" s="3"/>
      <c r="F53" s="35"/>
      <c r="G53" s="3"/>
      <c r="H53" s="3"/>
      <c r="I53" s="3"/>
      <c r="J53" s="13"/>
      <c r="K53" s="13"/>
      <c r="L53" s="115"/>
      <c r="O53" s="35"/>
      <c r="P53" s="3"/>
      <c r="Q53" s="3"/>
      <c r="R53" s="3"/>
      <c r="S53" s="3"/>
      <c r="T53" s="13"/>
    </row>
    <row r="54" spans="2:20" ht="17.100000000000001" customHeight="1" x14ac:dyDescent="0.3">
      <c r="B54" s="3"/>
      <c r="C54" s="3"/>
      <c r="F54" s="35"/>
      <c r="G54" s="3"/>
      <c r="H54" s="3"/>
      <c r="I54" s="3"/>
      <c r="J54" s="13"/>
      <c r="K54" s="13"/>
      <c r="L54" s="115"/>
      <c r="O54" s="35"/>
      <c r="P54" s="3"/>
      <c r="Q54" s="3"/>
      <c r="R54" s="3"/>
      <c r="S54" s="3"/>
      <c r="T54" s="13"/>
    </row>
    <row r="55" spans="2:20" ht="17.100000000000001" customHeight="1" x14ac:dyDescent="0.3">
      <c r="B55" s="3"/>
      <c r="C55" s="3"/>
      <c r="F55" s="35"/>
      <c r="G55" s="3"/>
      <c r="H55" s="3"/>
      <c r="I55" s="3"/>
      <c r="J55" s="13"/>
      <c r="K55" s="13"/>
      <c r="L55" s="115"/>
      <c r="O55" s="35"/>
      <c r="P55" s="3"/>
      <c r="Q55" s="3"/>
      <c r="R55" s="3"/>
      <c r="S55" s="3"/>
      <c r="T55" s="13"/>
    </row>
    <row r="56" spans="2:20" ht="17.100000000000001" customHeight="1" x14ac:dyDescent="0.3">
      <c r="B56" s="3"/>
      <c r="C56" s="3"/>
      <c r="F56" s="35"/>
      <c r="G56" s="3"/>
      <c r="H56" s="3"/>
      <c r="I56" s="3"/>
      <c r="J56" s="13"/>
      <c r="K56" s="13"/>
      <c r="L56" s="115"/>
      <c r="O56" s="35"/>
      <c r="P56" s="3"/>
      <c r="Q56" s="3"/>
      <c r="R56" s="79"/>
      <c r="S56" s="3"/>
      <c r="T56" s="13"/>
    </row>
    <row r="57" spans="2:20" ht="17.100000000000001" customHeight="1" x14ac:dyDescent="0.3">
      <c r="B57" s="3"/>
      <c r="C57" s="3"/>
      <c r="F57" s="35"/>
      <c r="G57" s="3"/>
      <c r="H57" s="3"/>
      <c r="I57" s="3"/>
      <c r="J57" s="13"/>
      <c r="K57" s="13"/>
      <c r="L57" s="115"/>
      <c r="O57" s="35"/>
      <c r="P57" s="3"/>
      <c r="Q57" s="3"/>
      <c r="R57" s="79"/>
      <c r="S57" s="3"/>
      <c r="T57" s="13"/>
    </row>
    <row r="58" spans="2:20" ht="17.100000000000001" customHeight="1" x14ac:dyDescent="0.3">
      <c r="B58" s="3"/>
      <c r="C58" s="3"/>
      <c r="F58" s="35"/>
      <c r="G58" s="3"/>
      <c r="H58" s="3"/>
      <c r="I58" s="3"/>
      <c r="J58" s="13"/>
      <c r="K58" s="13"/>
      <c r="L58" s="115"/>
      <c r="O58" s="35"/>
      <c r="P58" s="3"/>
      <c r="Q58" s="3"/>
      <c r="R58" s="79"/>
      <c r="S58" s="3"/>
      <c r="T58" s="13"/>
    </row>
    <row r="59" spans="2:20" ht="17.100000000000001" customHeight="1" x14ac:dyDescent="0.3">
      <c r="B59" s="3"/>
      <c r="C59" s="3"/>
      <c r="F59" s="35"/>
      <c r="G59" s="3"/>
      <c r="H59" s="3"/>
      <c r="I59" s="3"/>
      <c r="J59" s="13"/>
      <c r="K59" s="13"/>
      <c r="L59" s="115"/>
      <c r="O59" s="35"/>
      <c r="P59" s="3"/>
      <c r="Q59" s="3"/>
      <c r="R59" s="79"/>
      <c r="S59" s="3"/>
      <c r="T59" s="13"/>
    </row>
    <row r="60" spans="2:20" ht="17.100000000000001" customHeight="1" x14ac:dyDescent="0.3">
      <c r="B60" s="3"/>
      <c r="C60" s="3"/>
      <c r="F60" s="35"/>
      <c r="G60" s="3"/>
      <c r="H60" s="3"/>
      <c r="I60" s="3"/>
      <c r="J60" s="13"/>
      <c r="K60" s="13"/>
      <c r="L60" s="115"/>
      <c r="O60" s="35"/>
      <c r="P60" s="3"/>
      <c r="Q60" s="3"/>
      <c r="R60" s="79"/>
      <c r="S60" s="3"/>
      <c r="T60" s="13"/>
    </row>
    <row r="61" spans="2:20" ht="17.100000000000001" customHeight="1" x14ac:dyDescent="0.3">
      <c r="B61" s="3"/>
      <c r="C61" s="3"/>
      <c r="F61" s="35"/>
      <c r="G61" s="3"/>
      <c r="H61" s="3"/>
      <c r="I61" s="3"/>
      <c r="J61" s="13"/>
      <c r="K61" s="13"/>
      <c r="L61" s="115"/>
      <c r="O61" s="35"/>
      <c r="P61" s="3"/>
      <c r="Q61" s="3"/>
      <c r="R61" s="79"/>
      <c r="S61" s="3"/>
      <c r="T61" s="13"/>
    </row>
    <row r="62" spans="2:20" ht="17.100000000000001" customHeight="1" x14ac:dyDescent="0.3">
      <c r="B62" s="3"/>
      <c r="C62" s="3"/>
      <c r="F62" s="35"/>
      <c r="G62" s="3"/>
      <c r="H62" s="3"/>
      <c r="I62" s="3"/>
      <c r="J62" s="13"/>
      <c r="K62" s="13"/>
      <c r="L62" s="115"/>
      <c r="O62" s="35"/>
      <c r="P62" s="3"/>
      <c r="Q62" s="3"/>
      <c r="R62" s="79"/>
      <c r="S62" s="3"/>
      <c r="T62" s="13"/>
    </row>
    <row r="63" spans="2:20" ht="17.100000000000001" customHeight="1" x14ac:dyDescent="0.3">
      <c r="B63" s="3"/>
      <c r="C63" s="3"/>
      <c r="F63" s="35"/>
      <c r="G63" s="3"/>
      <c r="H63" s="3"/>
      <c r="I63" s="3"/>
      <c r="J63" s="13"/>
      <c r="K63" s="13"/>
      <c r="L63" s="115"/>
      <c r="O63" s="35"/>
      <c r="P63" s="3"/>
      <c r="Q63" s="3"/>
      <c r="R63" s="79"/>
      <c r="S63" s="3"/>
      <c r="T63" s="13"/>
    </row>
    <row r="64" spans="2:20" ht="17.100000000000001" customHeight="1" x14ac:dyDescent="0.3">
      <c r="B64" s="3"/>
      <c r="C64" s="3"/>
      <c r="F64" s="35"/>
      <c r="G64" s="3"/>
      <c r="H64" s="3"/>
      <c r="I64" s="3"/>
      <c r="J64" s="13"/>
      <c r="K64" s="13"/>
      <c r="L64" s="115"/>
      <c r="O64" s="35"/>
      <c r="P64" s="3"/>
      <c r="Q64" s="3"/>
      <c r="R64" s="79"/>
      <c r="S64" s="3"/>
      <c r="T64" s="13"/>
    </row>
    <row r="65" spans="2:20" ht="17.100000000000001" customHeight="1" x14ac:dyDescent="0.3">
      <c r="B65" s="3"/>
      <c r="C65" s="3"/>
      <c r="F65" s="35"/>
      <c r="G65" s="3"/>
      <c r="H65" s="3"/>
      <c r="I65" s="3"/>
      <c r="J65" s="13"/>
      <c r="K65" s="13"/>
      <c r="L65" s="115"/>
      <c r="O65" s="35"/>
      <c r="P65" s="3"/>
      <c r="Q65" s="3"/>
      <c r="R65" s="79"/>
      <c r="S65" s="3"/>
      <c r="T65" s="13"/>
    </row>
    <row r="66" spans="2:20" ht="17.100000000000001" customHeight="1" x14ac:dyDescent="0.3">
      <c r="B66" s="3"/>
      <c r="C66" s="3"/>
      <c r="F66" s="35"/>
      <c r="G66" s="3"/>
      <c r="H66" s="3"/>
      <c r="I66" s="3"/>
      <c r="J66" s="13"/>
      <c r="K66" s="13"/>
      <c r="L66" s="115"/>
      <c r="O66" s="35"/>
      <c r="P66" s="3"/>
      <c r="Q66" s="3"/>
      <c r="R66" s="79"/>
      <c r="S66" s="3"/>
      <c r="T66" s="13"/>
    </row>
    <row r="67" spans="2:20" ht="17.100000000000001" customHeight="1" x14ac:dyDescent="0.3">
      <c r="B67" s="3"/>
      <c r="C67" s="3"/>
      <c r="F67" s="35"/>
      <c r="G67" s="3"/>
      <c r="H67" s="3"/>
      <c r="I67" s="3"/>
      <c r="J67" s="13"/>
      <c r="K67" s="13"/>
      <c r="L67" s="115"/>
      <c r="O67" s="35"/>
      <c r="P67" s="3"/>
      <c r="Q67" s="3"/>
      <c r="R67" s="79"/>
      <c r="S67" s="3"/>
      <c r="T67" s="13"/>
    </row>
    <row r="68" spans="2:20" ht="17.100000000000001" customHeight="1" x14ac:dyDescent="0.3">
      <c r="B68" s="3"/>
      <c r="C68" s="3"/>
      <c r="F68" s="35"/>
      <c r="G68" s="3"/>
      <c r="H68" s="3"/>
      <c r="I68" s="3"/>
      <c r="J68" s="13"/>
      <c r="K68" s="13"/>
      <c r="L68" s="115"/>
      <c r="O68" s="35"/>
      <c r="P68" s="3"/>
      <c r="Q68" s="3"/>
      <c r="R68" s="79"/>
      <c r="S68" s="3"/>
      <c r="T68" s="13"/>
    </row>
    <row r="69" spans="2:20" ht="17.100000000000001" customHeight="1" x14ac:dyDescent="0.3">
      <c r="B69" s="3"/>
      <c r="C69" s="3"/>
      <c r="F69" s="35"/>
      <c r="G69" s="3"/>
      <c r="H69" s="3"/>
      <c r="I69" s="3"/>
      <c r="J69" s="13"/>
      <c r="K69" s="13"/>
      <c r="L69" s="115"/>
      <c r="O69" s="35"/>
      <c r="P69" s="3"/>
      <c r="Q69" s="3"/>
      <c r="R69" s="79"/>
      <c r="S69" s="3"/>
      <c r="T69" s="13"/>
    </row>
    <row r="70" spans="2:20" ht="17.100000000000001" customHeight="1" x14ac:dyDescent="0.3">
      <c r="B70" s="3"/>
      <c r="C70" s="3"/>
      <c r="F70" s="35"/>
      <c r="G70" s="3"/>
      <c r="H70" s="3"/>
      <c r="I70" s="3"/>
      <c r="J70" s="13"/>
      <c r="K70" s="13"/>
      <c r="L70" s="115"/>
      <c r="O70" s="35"/>
      <c r="P70" s="3"/>
      <c r="Q70" s="3"/>
      <c r="R70" s="79"/>
      <c r="S70" s="3"/>
      <c r="T70" s="13"/>
    </row>
    <row r="71" spans="2:20" ht="17.100000000000001" customHeight="1" x14ac:dyDescent="0.3">
      <c r="B71" s="3"/>
      <c r="C71" s="3"/>
      <c r="F71" s="35"/>
      <c r="G71" s="3"/>
      <c r="H71" s="3"/>
      <c r="I71" s="3"/>
      <c r="J71" s="13"/>
      <c r="K71" s="13"/>
      <c r="L71" s="115"/>
      <c r="O71" s="35"/>
      <c r="P71" s="3"/>
      <c r="Q71" s="3"/>
      <c r="R71" s="79"/>
      <c r="S71" s="3"/>
      <c r="T71" s="13"/>
    </row>
    <row r="72" spans="2:20" ht="17.100000000000001" customHeight="1" x14ac:dyDescent="0.3">
      <c r="B72" s="3"/>
      <c r="C72" s="3"/>
      <c r="F72" s="35"/>
      <c r="G72" s="3"/>
      <c r="H72" s="3"/>
      <c r="I72" s="3"/>
      <c r="J72" s="13"/>
      <c r="K72" s="13"/>
      <c r="L72" s="115"/>
      <c r="O72" s="35"/>
      <c r="P72" s="3"/>
      <c r="Q72" s="3"/>
      <c r="R72" s="79"/>
      <c r="S72" s="3"/>
      <c r="T72" s="13"/>
    </row>
    <row r="73" spans="2:20" ht="17.100000000000001" customHeight="1" x14ac:dyDescent="0.3">
      <c r="B73" s="3"/>
      <c r="C73" s="3"/>
      <c r="F73" s="35"/>
      <c r="G73" s="3"/>
      <c r="H73" s="3"/>
      <c r="I73" s="3"/>
      <c r="J73" s="13"/>
      <c r="K73" s="13"/>
      <c r="L73" s="115"/>
      <c r="O73" s="35"/>
      <c r="P73" s="3"/>
      <c r="Q73" s="3"/>
      <c r="R73" s="79"/>
      <c r="S73" s="3"/>
      <c r="T73" s="13"/>
    </row>
    <row r="74" spans="2:20" ht="17.100000000000001" customHeight="1" x14ac:dyDescent="0.3">
      <c r="B74" s="3"/>
      <c r="C74" s="3"/>
      <c r="F74" s="35"/>
      <c r="G74" s="3"/>
      <c r="H74" s="3"/>
      <c r="I74" s="3"/>
      <c r="J74" s="13"/>
      <c r="K74" s="13"/>
      <c r="L74" s="115"/>
      <c r="O74" s="35"/>
      <c r="P74" s="3"/>
      <c r="Q74" s="3"/>
      <c r="R74" s="79"/>
      <c r="S74" s="3"/>
      <c r="T74" s="13"/>
    </row>
    <row r="75" spans="2:20" ht="17.100000000000001" customHeight="1" x14ac:dyDescent="0.3">
      <c r="B75" s="3"/>
      <c r="C75" s="3"/>
      <c r="F75" s="35"/>
      <c r="G75" s="3"/>
      <c r="H75" s="3"/>
      <c r="I75" s="3"/>
      <c r="J75" s="13"/>
      <c r="K75" s="13"/>
      <c r="L75" s="115"/>
      <c r="O75" s="35"/>
      <c r="P75" s="3"/>
      <c r="Q75" s="3"/>
      <c r="R75" s="79"/>
      <c r="S75" s="3"/>
      <c r="T75" s="13"/>
    </row>
    <row r="76" spans="2:20" ht="17.100000000000001" customHeight="1" x14ac:dyDescent="0.3">
      <c r="B76" s="3"/>
      <c r="C76" s="3"/>
      <c r="F76" s="35"/>
      <c r="G76" s="3"/>
      <c r="H76" s="3"/>
      <c r="I76" s="3"/>
      <c r="J76" s="13"/>
      <c r="K76" s="13"/>
      <c r="L76" s="115"/>
      <c r="O76" s="35"/>
      <c r="P76" s="3"/>
      <c r="Q76" s="3"/>
      <c r="R76" s="3"/>
      <c r="S76" s="3"/>
      <c r="T76" s="13"/>
    </row>
    <row r="77" spans="2:20" ht="17.100000000000001" customHeight="1" x14ac:dyDescent="0.3">
      <c r="B77" s="3"/>
      <c r="C77" s="3"/>
      <c r="F77" s="35"/>
      <c r="G77" s="3"/>
      <c r="H77" s="3"/>
      <c r="I77" s="3"/>
      <c r="J77" s="13"/>
      <c r="K77" s="13"/>
      <c r="L77" s="115"/>
      <c r="O77" s="35"/>
      <c r="P77" s="3"/>
      <c r="Q77" s="3"/>
      <c r="R77" s="3"/>
      <c r="S77" s="3"/>
      <c r="T77" s="13"/>
    </row>
    <row r="78" spans="2:20" ht="17.100000000000001" customHeight="1" x14ac:dyDescent="0.3">
      <c r="B78" s="3"/>
      <c r="C78" s="3"/>
      <c r="F78" s="35"/>
      <c r="G78" s="3"/>
      <c r="H78" s="3"/>
      <c r="I78" s="3"/>
      <c r="J78" s="13"/>
      <c r="K78" s="13"/>
      <c r="L78" s="115"/>
      <c r="O78" s="35"/>
      <c r="P78" s="3"/>
      <c r="Q78" s="3"/>
      <c r="R78" s="3"/>
      <c r="S78" s="3"/>
      <c r="T78" s="13"/>
    </row>
    <row r="79" spans="2:20" ht="17.100000000000001" customHeight="1" x14ac:dyDescent="0.3">
      <c r="B79" s="3"/>
      <c r="C79" s="3"/>
      <c r="F79" s="35"/>
      <c r="G79" s="3"/>
      <c r="H79" s="3"/>
      <c r="I79" s="3"/>
      <c r="J79" s="13"/>
      <c r="K79" s="13"/>
      <c r="L79" s="115"/>
      <c r="O79" s="35"/>
      <c r="P79" s="3"/>
      <c r="Q79" s="3"/>
      <c r="R79" s="3"/>
      <c r="S79" s="3"/>
      <c r="T79" s="13"/>
    </row>
    <row r="80" spans="2:20" ht="17.100000000000001" customHeight="1" x14ac:dyDescent="0.3">
      <c r="B80" s="3"/>
      <c r="C80" s="3"/>
      <c r="F80" s="35"/>
      <c r="G80" s="3"/>
      <c r="H80" s="3"/>
      <c r="I80" s="3"/>
      <c r="J80" s="13"/>
      <c r="K80" s="13"/>
      <c r="L80" s="115"/>
      <c r="O80" s="35"/>
      <c r="P80" s="3"/>
      <c r="Q80" s="3"/>
      <c r="R80" s="3"/>
      <c r="S80" s="3"/>
      <c r="T80" s="13"/>
    </row>
    <row r="81" spans="2:20" ht="17.100000000000001" customHeight="1" x14ac:dyDescent="0.3">
      <c r="B81" s="3"/>
      <c r="C81" s="3"/>
      <c r="F81" s="35"/>
      <c r="G81" s="3"/>
      <c r="H81" s="3"/>
      <c r="I81" s="3"/>
      <c r="J81" s="13"/>
      <c r="K81" s="13"/>
      <c r="L81" s="115"/>
      <c r="O81" s="35"/>
      <c r="P81" s="3"/>
      <c r="Q81" s="3"/>
      <c r="R81" s="3"/>
      <c r="S81" s="3"/>
      <c r="T81" s="13"/>
    </row>
    <row r="82" spans="2:20" ht="17.100000000000001" customHeight="1" x14ac:dyDescent="0.3">
      <c r="B82" s="3"/>
      <c r="C82" s="3"/>
      <c r="F82" s="35"/>
      <c r="G82" s="3"/>
      <c r="H82" s="3"/>
      <c r="I82" s="3"/>
      <c r="J82" s="13"/>
      <c r="K82" s="13"/>
      <c r="L82" s="115"/>
      <c r="O82" s="35"/>
      <c r="P82" s="3"/>
      <c r="Q82" s="3"/>
      <c r="R82" s="3"/>
      <c r="S82" s="3"/>
      <c r="T82" s="13"/>
    </row>
    <row r="83" spans="2:20" ht="17.100000000000001" customHeight="1" x14ac:dyDescent="0.3">
      <c r="B83" s="3"/>
      <c r="C83" s="3"/>
      <c r="F83" s="35"/>
      <c r="G83" s="3"/>
      <c r="H83" s="3"/>
      <c r="I83" s="3"/>
      <c r="J83" s="13"/>
      <c r="K83" s="13"/>
      <c r="L83" s="115"/>
      <c r="O83" s="35"/>
      <c r="P83" s="3"/>
      <c r="Q83" s="3"/>
      <c r="R83" s="3"/>
      <c r="S83" s="3"/>
      <c r="T83" s="13"/>
    </row>
    <row r="84" spans="2:20" ht="17.100000000000001" customHeight="1" x14ac:dyDescent="0.3">
      <c r="B84" s="3"/>
      <c r="C84" s="3"/>
      <c r="F84" s="35"/>
      <c r="G84" s="3"/>
      <c r="H84" s="3"/>
      <c r="I84" s="3"/>
      <c r="J84" s="13"/>
      <c r="K84" s="13"/>
      <c r="L84" s="115"/>
      <c r="O84" s="35"/>
      <c r="P84" s="3"/>
      <c r="Q84" s="3"/>
      <c r="R84" s="3"/>
      <c r="S84" s="3"/>
      <c r="T84" s="13"/>
    </row>
    <row r="85" spans="2:20" ht="17.100000000000001" customHeight="1" x14ac:dyDescent="0.3">
      <c r="B85" s="3"/>
      <c r="C85" s="3"/>
      <c r="F85" s="35"/>
      <c r="G85" s="3"/>
      <c r="H85" s="3"/>
      <c r="I85" s="3"/>
      <c r="J85" s="13"/>
      <c r="K85" s="13"/>
      <c r="L85" s="115"/>
      <c r="O85" s="35"/>
      <c r="P85" s="3"/>
      <c r="Q85" s="3"/>
      <c r="R85" s="3"/>
      <c r="S85" s="3"/>
      <c r="T85" s="13"/>
    </row>
    <row r="86" spans="2:20" ht="17.100000000000001" customHeight="1" x14ac:dyDescent="0.3">
      <c r="B86" s="3"/>
      <c r="C86" s="3"/>
      <c r="F86" s="35"/>
      <c r="G86" s="3"/>
      <c r="H86" s="3"/>
      <c r="I86" s="3"/>
      <c r="J86" s="13"/>
      <c r="K86" s="13"/>
      <c r="L86" s="115"/>
      <c r="O86" s="35"/>
      <c r="P86" s="3"/>
      <c r="Q86" s="3"/>
      <c r="R86" s="3"/>
      <c r="S86" s="3"/>
      <c r="T86" s="13"/>
    </row>
    <row r="87" spans="2:20" ht="17.100000000000001" customHeight="1" x14ac:dyDescent="0.3">
      <c r="B87" s="3"/>
      <c r="C87" s="3"/>
      <c r="F87" s="35"/>
      <c r="G87" s="3"/>
      <c r="H87" s="3"/>
      <c r="I87" s="3"/>
      <c r="J87" s="13"/>
      <c r="K87" s="13"/>
      <c r="L87" s="115"/>
      <c r="O87" s="35"/>
      <c r="P87" s="3"/>
      <c r="Q87" s="3"/>
      <c r="R87" s="3"/>
      <c r="S87" s="3"/>
      <c r="T87" s="13"/>
    </row>
    <row r="88" spans="2:20" ht="17.100000000000001" customHeight="1" x14ac:dyDescent="0.3">
      <c r="B88" s="3"/>
      <c r="C88" s="3"/>
      <c r="F88" s="35"/>
      <c r="G88" s="3"/>
      <c r="H88" s="3"/>
      <c r="I88" s="3"/>
      <c r="J88" s="13"/>
      <c r="K88" s="13"/>
      <c r="L88" s="115"/>
      <c r="O88" s="35"/>
      <c r="P88" s="3"/>
      <c r="Q88" s="3"/>
      <c r="R88" s="3"/>
      <c r="S88" s="3"/>
      <c r="T88" s="13"/>
    </row>
    <row r="89" spans="2:20" ht="17.100000000000001" customHeight="1" x14ac:dyDescent="0.3">
      <c r="B89" s="3"/>
      <c r="C89" s="3"/>
      <c r="F89" s="35"/>
      <c r="G89" s="3"/>
      <c r="H89" s="3"/>
      <c r="I89" s="3"/>
      <c r="J89" s="13"/>
      <c r="K89" s="13"/>
      <c r="L89" s="115"/>
      <c r="O89" s="35"/>
      <c r="P89" s="3"/>
      <c r="Q89" s="3"/>
      <c r="R89" s="3"/>
      <c r="S89" s="3"/>
      <c r="T89" s="13"/>
    </row>
    <row r="90" spans="2:20" ht="17.100000000000001" customHeight="1" x14ac:dyDescent="0.3">
      <c r="B90" s="3"/>
      <c r="C90" s="3"/>
      <c r="F90" s="35"/>
      <c r="G90" s="3"/>
      <c r="H90" s="3"/>
      <c r="I90" s="3"/>
      <c r="J90" s="13"/>
      <c r="K90" s="13"/>
      <c r="L90" s="115"/>
      <c r="O90" s="35"/>
      <c r="P90" s="3"/>
      <c r="Q90" s="3"/>
      <c r="R90" s="3"/>
      <c r="S90" s="3"/>
      <c r="T90" s="13"/>
    </row>
    <row r="91" spans="2:20" ht="17.100000000000001" customHeight="1" x14ac:dyDescent="0.3">
      <c r="B91" s="3"/>
      <c r="C91" s="3"/>
      <c r="F91" s="35"/>
      <c r="G91" s="3"/>
      <c r="H91" s="3"/>
      <c r="I91" s="3"/>
      <c r="J91" s="13"/>
      <c r="K91" s="13"/>
      <c r="L91" s="115"/>
      <c r="O91" s="35"/>
      <c r="P91" s="3"/>
      <c r="Q91" s="3"/>
      <c r="R91" s="3"/>
      <c r="S91" s="3"/>
      <c r="T91" s="13"/>
    </row>
    <row r="92" spans="2:20" ht="17.100000000000001" customHeight="1" x14ac:dyDescent="0.3">
      <c r="B92" s="3"/>
      <c r="C92" s="3"/>
      <c r="F92" s="35"/>
      <c r="G92" s="3"/>
      <c r="H92" s="3"/>
      <c r="I92" s="3"/>
      <c r="J92" s="13"/>
      <c r="K92" s="13"/>
      <c r="L92" s="115"/>
      <c r="O92" s="35"/>
      <c r="P92" s="3"/>
      <c r="Q92" s="3"/>
      <c r="R92" s="3"/>
      <c r="S92" s="3"/>
      <c r="T92" s="13"/>
    </row>
    <row r="93" spans="2:20" ht="17.100000000000001" customHeight="1" x14ac:dyDescent="0.3">
      <c r="B93" s="3"/>
      <c r="C93" s="3"/>
      <c r="F93" s="35"/>
      <c r="G93" s="3"/>
      <c r="H93" s="3"/>
      <c r="I93" s="3"/>
      <c r="J93" s="13"/>
      <c r="K93" s="13"/>
      <c r="L93" s="115"/>
      <c r="O93" s="35"/>
      <c r="P93" s="3"/>
      <c r="Q93" s="3"/>
      <c r="R93" s="3"/>
      <c r="S93" s="3"/>
      <c r="T93" s="13"/>
    </row>
    <row r="94" spans="2:20" ht="17.100000000000001" customHeight="1" x14ac:dyDescent="0.3">
      <c r="B94" s="3"/>
      <c r="C94" s="3"/>
      <c r="F94" s="35"/>
      <c r="G94" s="3"/>
      <c r="H94" s="3"/>
      <c r="I94" s="3"/>
      <c r="J94" s="13"/>
      <c r="K94" s="13"/>
      <c r="L94" s="115"/>
      <c r="O94" s="35"/>
      <c r="P94" s="3"/>
      <c r="Q94" s="3"/>
      <c r="R94" s="3"/>
      <c r="S94" s="3"/>
      <c r="T94" s="13"/>
    </row>
    <row r="95" spans="2:20" ht="17.100000000000001" customHeight="1" x14ac:dyDescent="0.3">
      <c r="B95" s="3"/>
      <c r="C95" s="3"/>
      <c r="F95" s="35"/>
      <c r="G95" s="3"/>
      <c r="H95" s="3"/>
      <c r="I95" s="3"/>
      <c r="J95" s="13"/>
      <c r="K95" s="13"/>
      <c r="L95" s="115"/>
      <c r="O95" s="35"/>
      <c r="P95" s="3"/>
      <c r="Q95" s="3"/>
      <c r="R95" s="3"/>
      <c r="S95" s="3"/>
      <c r="T95" s="13"/>
    </row>
    <row r="96" spans="2:20" ht="17.100000000000001" customHeight="1" x14ac:dyDescent="0.3">
      <c r="B96" s="3"/>
      <c r="C96" s="3"/>
      <c r="F96" s="35"/>
      <c r="G96" s="3"/>
      <c r="H96" s="3"/>
      <c r="I96" s="3"/>
      <c r="J96" s="13"/>
      <c r="K96" s="13"/>
      <c r="L96" s="115"/>
      <c r="O96" s="35"/>
      <c r="P96" s="3"/>
      <c r="Q96" s="3"/>
      <c r="R96" s="3"/>
      <c r="S96" s="3"/>
      <c r="T96" s="13"/>
    </row>
    <row r="97" spans="2:20" ht="17.100000000000001" customHeight="1" x14ac:dyDescent="0.3">
      <c r="B97" s="3"/>
      <c r="C97" s="3"/>
      <c r="F97" s="35"/>
      <c r="G97" s="3"/>
      <c r="H97" s="3"/>
      <c r="I97" s="3"/>
      <c r="J97" s="13"/>
      <c r="K97" s="13"/>
      <c r="L97" s="115"/>
      <c r="O97" s="35"/>
      <c r="P97" s="3"/>
      <c r="Q97" s="3"/>
      <c r="R97" s="3"/>
      <c r="S97" s="3"/>
      <c r="T97" s="13"/>
    </row>
    <row r="98" spans="2:20" ht="17.100000000000001" customHeight="1" x14ac:dyDescent="0.3">
      <c r="B98" s="3"/>
      <c r="C98" s="3"/>
      <c r="F98" s="35"/>
      <c r="G98" s="3"/>
      <c r="H98" s="3"/>
      <c r="I98" s="3"/>
      <c r="J98" s="13"/>
      <c r="K98" s="13"/>
      <c r="L98" s="115"/>
      <c r="O98" s="35"/>
      <c r="P98" s="3"/>
      <c r="Q98" s="3"/>
      <c r="R98" s="3"/>
      <c r="S98" s="3"/>
      <c r="T98" s="13"/>
    </row>
    <row r="99" spans="2:20" ht="17.100000000000001" customHeight="1" x14ac:dyDescent="0.3">
      <c r="B99" s="3"/>
      <c r="C99" s="3"/>
      <c r="O99" s="35"/>
      <c r="P99" s="3"/>
      <c r="Q99" s="3"/>
      <c r="R99" s="3"/>
      <c r="S99" s="3"/>
      <c r="T99" s="13"/>
    </row>
    <row r="100" spans="2:20" ht="17.100000000000001" customHeight="1" x14ac:dyDescent="0.3">
      <c r="B100" s="3"/>
      <c r="C100" s="3"/>
      <c r="O100" s="35"/>
      <c r="P100" s="3"/>
      <c r="Q100" s="3"/>
      <c r="R100" s="3"/>
      <c r="S100" s="3"/>
      <c r="T100" s="13"/>
    </row>
    <row r="101" spans="2:20" ht="17.100000000000001" customHeight="1" x14ac:dyDescent="0.3">
      <c r="B101" s="3"/>
      <c r="C101" s="3"/>
      <c r="O101" s="35"/>
      <c r="P101" s="3"/>
      <c r="Q101" s="3"/>
      <c r="R101" s="3"/>
      <c r="S101" s="3"/>
      <c r="T101" s="13"/>
    </row>
    <row r="102" spans="2:20" ht="17.100000000000001" customHeight="1" x14ac:dyDescent="0.3">
      <c r="B102" s="3"/>
      <c r="C102" s="3"/>
      <c r="O102" s="35"/>
      <c r="P102" s="3"/>
      <c r="Q102" s="3"/>
      <c r="R102" s="3"/>
      <c r="S102" s="3"/>
      <c r="T102" s="13"/>
    </row>
    <row r="103" spans="2:20" ht="17.100000000000001" customHeight="1" x14ac:dyDescent="0.3">
      <c r="B103" s="3"/>
      <c r="C103" s="3"/>
      <c r="O103" s="35"/>
      <c r="P103" s="3"/>
      <c r="Q103" s="3"/>
      <c r="R103" s="79"/>
      <c r="S103" s="3"/>
      <c r="T103" s="13"/>
    </row>
    <row r="104" spans="2:20" ht="17.100000000000001" customHeight="1" x14ac:dyDescent="0.3">
      <c r="B104" s="3"/>
      <c r="C104" s="3"/>
      <c r="O104" s="35"/>
      <c r="P104" s="3"/>
      <c r="Q104" s="3"/>
      <c r="R104" s="79"/>
      <c r="S104" s="3"/>
      <c r="T104" s="13"/>
    </row>
    <row r="105" spans="2:20" ht="17.100000000000001" customHeight="1" x14ac:dyDescent="0.3">
      <c r="B105" s="3"/>
      <c r="C105" s="3"/>
      <c r="O105" s="35"/>
      <c r="P105" s="3"/>
      <c r="Q105" s="3"/>
      <c r="R105" s="79"/>
      <c r="S105" s="3"/>
      <c r="T105" s="13"/>
    </row>
    <row r="106" spans="2:20" ht="17.100000000000001" customHeight="1" x14ac:dyDescent="0.3">
      <c r="B106" s="3"/>
      <c r="C106" s="3"/>
      <c r="O106" s="35"/>
      <c r="P106" s="3"/>
      <c r="Q106" s="3"/>
      <c r="R106" s="79"/>
      <c r="S106" s="3"/>
      <c r="T106" s="13"/>
    </row>
    <row r="107" spans="2:20" ht="17.100000000000001" customHeight="1" x14ac:dyDescent="0.3">
      <c r="B107" s="3"/>
      <c r="C107" s="3"/>
      <c r="O107" s="35"/>
      <c r="P107" s="3"/>
      <c r="Q107" s="3"/>
      <c r="R107" s="79"/>
      <c r="S107" s="3"/>
      <c r="T107" s="13"/>
    </row>
    <row r="108" spans="2:20" ht="17.100000000000001" customHeight="1" x14ac:dyDescent="0.3">
      <c r="B108" s="3"/>
      <c r="C108" s="3"/>
      <c r="O108" s="35"/>
      <c r="P108" s="3"/>
      <c r="Q108" s="3"/>
      <c r="R108" s="79"/>
      <c r="S108" s="3"/>
      <c r="T108" s="13"/>
    </row>
    <row r="109" spans="2:20" ht="17.100000000000001" customHeight="1" x14ac:dyDescent="0.3">
      <c r="B109" s="3"/>
      <c r="C109" s="3"/>
      <c r="O109" s="35"/>
      <c r="P109" s="3"/>
      <c r="Q109" s="3"/>
      <c r="R109" s="79"/>
      <c r="S109" s="3"/>
      <c r="T109" s="13"/>
    </row>
    <row r="110" spans="2:20" ht="17.100000000000001" customHeight="1" x14ac:dyDescent="0.3">
      <c r="B110" s="3"/>
      <c r="C110" s="3"/>
      <c r="O110" s="35"/>
      <c r="P110" s="3"/>
      <c r="Q110" s="3"/>
      <c r="R110" s="79"/>
      <c r="S110" s="3"/>
      <c r="T110" s="13"/>
    </row>
    <row r="111" spans="2:20" ht="17.100000000000001" customHeight="1" x14ac:dyDescent="0.3">
      <c r="B111" s="3"/>
      <c r="C111" s="3"/>
      <c r="O111" s="35"/>
      <c r="P111" s="3"/>
      <c r="Q111" s="3"/>
      <c r="R111" s="79"/>
      <c r="S111" s="3"/>
      <c r="T111" s="13"/>
    </row>
    <row r="112" spans="2:20" ht="17.100000000000001" customHeight="1" x14ac:dyDescent="0.3">
      <c r="B112" s="3"/>
      <c r="C112" s="3"/>
      <c r="O112" s="35"/>
      <c r="P112" s="3"/>
      <c r="Q112" s="3"/>
      <c r="R112" s="79"/>
      <c r="S112" s="3"/>
      <c r="T112" s="13"/>
    </row>
    <row r="113" spans="2:20" ht="17.100000000000001" customHeight="1" x14ac:dyDescent="0.3">
      <c r="B113" s="3"/>
      <c r="C113" s="3"/>
      <c r="O113" s="35"/>
      <c r="P113" s="3"/>
      <c r="Q113" s="3"/>
      <c r="R113" s="79"/>
      <c r="S113" s="3"/>
      <c r="T113" s="13"/>
    </row>
    <row r="114" spans="2:20" ht="17.100000000000001" customHeight="1" x14ac:dyDescent="0.3">
      <c r="B114" s="3"/>
      <c r="C114" s="3"/>
      <c r="O114" s="35"/>
      <c r="P114" s="3"/>
      <c r="Q114" s="3"/>
      <c r="R114" s="79"/>
      <c r="S114" s="3"/>
      <c r="T114" s="13"/>
    </row>
    <row r="115" spans="2:20" ht="17.100000000000001" customHeight="1" x14ac:dyDescent="0.3">
      <c r="B115" s="3"/>
      <c r="C115" s="3"/>
      <c r="O115" s="35"/>
      <c r="P115" s="3"/>
      <c r="Q115" s="3"/>
      <c r="R115" s="79"/>
      <c r="S115" s="3"/>
      <c r="T115" s="13"/>
    </row>
    <row r="116" spans="2:20" ht="17.100000000000001" customHeight="1" x14ac:dyDescent="0.3">
      <c r="B116" s="3"/>
      <c r="C116" s="3"/>
      <c r="O116" s="35"/>
      <c r="P116" s="3"/>
      <c r="Q116" s="3"/>
      <c r="R116" s="79"/>
      <c r="S116" s="3"/>
      <c r="T116" s="13"/>
    </row>
    <row r="117" spans="2:20" ht="17.100000000000001" customHeight="1" x14ac:dyDescent="0.3">
      <c r="B117" s="3"/>
      <c r="C117" s="3"/>
      <c r="O117" s="35"/>
      <c r="P117" s="3"/>
      <c r="Q117" s="3"/>
      <c r="R117" s="79"/>
      <c r="S117" s="3"/>
      <c r="T117" s="13"/>
    </row>
    <row r="118" spans="2:20" ht="17.100000000000001" customHeight="1" x14ac:dyDescent="0.3">
      <c r="B118" s="3"/>
      <c r="C118" s="3"/>
      <c r="O118" s="35"/>
      <c r="P118" s="3"/>
      <c r="Q118" s="3"/>
      <c r="R118" s="79"/>
      <c r="S118" s="3"/>
      <c r="T118" s="13"/>
    </row>
    <row r="119" spans="2:20" ht="17.100000000000001" customHeight="1" x14ac:dyDescent="0.3">
      <c r="B119" s="3"/>
      <c r="C119" s="3"/>
      <c r="O119" s="35"/>
      <c r="P119" s="3"/>
      <c r="Q119" s="3"/>
      <c r="R119" s="79"/>
      <c r="S119" s="3"/>
      <c r="T119" s="13"/>
    </row>
    <row r="120" spans="2:20" ht="17.100000000000001" customHeight="1" x14ac:dyDescent="0.3">
      <c r="B120" s="3"/>
      <c r="C120" s="3"/>
      <c r="O120" s="35"/>
      <c r="P120" s="3"/>
      <c r="Q120" s="3"/>
      <c r="R120" s="79"/>
      <c r="S120" s="3"/>
      <c r="T120" s="13"/>
    </row>
    <row r="121" spans="2:20" ht="17.100000000000001" customHeight="1" x14ac:dyDescent="0.3">
      <c r="B121" s="3"/>
      <c r="C121" s="3"/>
      <c r="O121" s="35"/>
      <c r="P121" s="3"/>
      <c r="Q121" s="3"/>
      <c r="R121" s="79"/>
      <c r="S121" s="3"/>
      <c r="T121" s="13"/>
    </row>
    <row r="122" spans="2:20" ht="17.100000000000001" customHeight="1" x14ac:dyDescent="0.3">
      <c r="B122" s="3"/>
      <c r="C122" s="3"/>
      <c r="O122" s="35"/>
      <c r="P122" s="3"/>
      <c r="Q122" s="3"/>
      <c r="R122" s="79"/>
      <c r="S122" s="3"/>
      <c r="T122" s="13"/>
    </row>
    <row r="123" spans="2:20" ht="17.100000000000001" customHeight="1" x14ac:dyDescent="0.3">
      <c r="B123" s="3"/>
      <c r="C123" s="3"/>
      <c r="O123" s="35"/>
      <c r="P123" s="3"/>
      <c r="Q123" s="3"/>
      <c r="R123" s="79"/>
      <c r="S123" s="3"/>
      <c r="T123" s="13"/>
    </row>
    <row r="124" spans="2:20" ht="17.100000000000001" customHeight="1" x14ac:dyDescent="0.3">
      <c r="B124" s="3"/>
      <c r="C124" s="3"/>
      <c r="O124" s="35"/>
      <c r="P124" s="3"/>
      <c r="Q124" s="3"/>
      <c r="R124" s="79"/>
      <c r="S124" s="3"/>
      <c r="T124" s="13"/>
    </row>
    <row r="125" spans="2:20" ht="17.100000000000001" customHeight="1" x14ac:dyDescent="0.3">
      <c r="B125" s="3"/>
      <c r="C125" s="3"/>
      <c r="O125" s="35"/>
      <c r="P125" s="3"/>
      <c r="Q125" s="3"/>
      <c r="R125" s="79"/>
      <c r="S125" s="3"/>
      <c r="T125" s="13"/>
    </row>
    <row r="126" spans="2:20" ht="17.100000000000001" customHeight="1" x14ac:dyDescent="0.3">
      <c r="B126" s="3"/>
      <c r="C126" s="3"/>
      <c r="O126" s="35"/>
      <c r="P126" s="3"/>
      <c r="Q126" s="3"/>
      <c r="R126" s="79"/>
      <c r="S126" s="3"/>
      <c r="T126" s="13"/>
    </row>
    <row r="127" spans="2:20" ht="17.100000000000001" customHeight="1" x14ac:dyDescent="0.3">
      <c r="B127" s="3"/>
      <c r="C127" s="3"/>
      <c r="O127" s="35"/>
      <c r="P127" s="3"/>
      <c r="Q127" s="3"/>
      <c r="R127" s="79"/>
      <c r="S127" s="3"/>
      <c r="T127" s="13"/>
    </row>
    <row r="128" spans="2:20" ht="17.100000000000001" customHeight="1" x14ac:dyDescent="0.3">
      <c r="B128" s="3"/>
      <c r="C128" s="3"/>
      <c r="O128" s="35"/>
      <c r="P128" s="3"/>
      <c r="Q128" s="3"/>
      <c r="R128" s="79"/>
      <c r="S128" s="3"/>
      <c r="T128" s="13"/>
    </row>
    <row r="129" spans="2:20" ht="17.100000000000001" customHeight="1" x14ac:dyDescent="0.3">
      <c r="B129" s="3"/>
      <c r="C129" s="3"/>
      <c r="O129" s="35"/>
      <c r="P129" s="3"/>
      <c r="Q129" s="3"/>
      <c r="R129" s="79"/>
      <c r="S129" s="3"/>
      <c r="T129" s="13"/>
    </row>
    <row r="130" spans="2:20" ht="17.100000000000001" customHeight="1" x14ac:dyDescent="0.3">
      <c r="B130" s="3"/>
      <c r="C130" s="3"/>
      <c r="O130" s="35"/>
      <c r="P130" s="3"/>
      <c r="Q130" s="3"/>
      <c r="R130" s="79"/>
      <c r="S130" s="3"/>
      <c r="T130" s="13"/>
    </row>
    <row r="131" spans="2:20" ht="17.100000000000001" customHeight="1" x14ac:dyDescent="0.3">
      <c r="B131" s="3"/>
      <c r="C131" s="3"/>
      <c r="O131" s="35"/>
      <c r="P131" s="3"/>
      <c r="Q131" s="3"/>
      <c r="R131" s="79"/>
      <c r="S131" s="3"/>
      <c r="T131" s="13"/>
    </row>
    <row r="132" spans="2:20" ht="17.100000000000001" customHeight="1" x14ac:dyDescent="0.3">
      <c r="B132" s="3"/>
      <c r="C132" s="3"/>
      <c r="O132" s="35"/>
      <c r="P132" s="3"/>
      <c r="Q132" s="3"/>
      <c r="R132" s="79"/>
      <c r="S132" s="3"/>
      <c r="T132" s="13"/>
    </row>
    <row r="133" spans="2:20" ht="17.100000000000001" customHeight="1" x14ac:dyDescent="0.3">
      <c r="B133" s="3"/>
      <c r="C133" s="3"/>
      <c r="O133" s="35"/>
      <c r="P133" s="3"/>
      <c r="Q133" s="3"/>
      <c r="R133" s="79"/>
      <c r="S133" s="3"/>
      <c r="T133" s="13"/>
    </row>
    <row r="134" spans="2:20" ht="17.100000000000001" customHeight="1" x14ac:dyDescent="0.3">
      <c r="B134" s="3"/>
      <c r="C134" s="3"/>
      <c r="O134" s="35"/>
      <c r="P134" s="3"/>
      <c r="Q134" s="3"/>
      <c r="R134" s="79"/>
      <c r="S134" s="3"/>
      <c r="T134" s="13"/>
    </row>
    <row r="135" spans="2:20" ht="17.100000000000001" customHeight="1" x14ac:dyDescent="0.3">
      <c r="B135" s="3"/>
      <c r="C135" s="3"/>
      <c r="O135" s="35"/>
      <c r="P135" s="3"/>
      <c r="Q135" s="3"/>
      <c r="R135" s="79"/>
      <c r="S135" s="3"/>
      <c r="T135" s="13"/>
    </row>
    <row r="136" spans="2:20" ht="17.100000000000001" customHeight="1" x14ac:dyDescent="0.3">
      <c r="B136" s="3"/>
      <c r="C136" s="3"/>
      <c r="O136" s="35"/>
      <c r="P136" s="3"/>
      <c r="Q136" s="3"/>
      <c r="R136" s="79"/>
      <c r="S136" s="3"/>
      <c r="T136" s="13"/>
    </row>
    <row r="137" spans="2:20" ht="17.100000000000001" customHeight="1" x14ac:dyDescent="0.3">
      <c r="B137" s="3"/>
      <c r="C137" s="3"/>
      <c r="O137" s="35"/>
      <c r="P137" s="3"/>
      <c r="Q137" s="3"/>
      <c r="R137" s="79"/>
      <c r="S137" s="3"/>
      <c r="T137" s="13"/>
    </row>
    <row r="138" spans="2:20" ht="17.100000000000001" customHeight="1" x14ac:dyDescent="0.3">
      <c r="B138" s="3"/>
      <c r="C138" s="3"/>
      <c r="O138" s="35"/>
      <c r="P138" s="3"/>
      <c r="Q138" s="3"/>
      <c r="R138" s="79"/>
      <c r="S138" s="3"/>
      <c r="T138" s="13"/>
    </row>
    <row r="139" spans="2:20" ht="17.100000000000001" customHeight="1" x14ac:dyDescent="0.3">
      <c r="B139" s="3"/>
      <c r="C139" s="3"/>
      <c r="O139" s="35"/>
      <c r="P139" s="3"/>
      <c r="Q139" s="3"/>
      <c r="R139" s="79"/>
      <c r="S139" s="3"/>
      <c r="T139" s="13"/>
    </row>
    <row r="140" spans="2:20" ht="17.100000000000001" customHeight="1" x14ac:dyDescent="0.3">
      <c r="B140" s="3"/>
      <c r="C140" s="3"/>
      <c r="O140" s="35"/>
      <c r="P140" s="3"/>
      <c r="Q140" s="3"/>
      <c r="R140" s="79"/>
      <c r="S140" s="3"/>
      <c r="T140" s="13"/>
    </row>
    <row r="141" spans="2:20" ht="17.100000000000001" customHeight="1" x14ac:dyDescent="0.3">
      <c r="B141" s="3"/>
      <c r="C141" s="3"/>
      <c r="O141" s="35"/>
      <c r="P141" s="3"/>
      <c r="Q141" s="3"/>
      <c r="R141" s="79"/>
      <c r="S141" s="3"/>
      <c r="T141" s="13"/>
    </row>
    <row r="142" spans="2:20" ht="17.100000000000001" customHeight="1" x14ac:dyDescent="0.3">
      <c r="B142" s="4"/>
      <c r="C142" s="4"/>
    </row>
  </sheetData>
  <sortState ref="B8:B142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19</vt:i4>
      </vt:variant>
    </vt:vector>
  </HeadingPairs>
  <TitlesOfParts>
    <vt:vector size="30" baseType="lpstr">
      <vt:lpstr>사용방법</vt:lpstr>
      <vt:lpstr>제품목록</vt:lpstr>
      <vt:lpstr>사입업체정보</vt:lpstr>
      <vt:lpstr>매출업체정보</vt:lpstr>
      <vt:lpstr>사입생산관리</vt:lpstr>
      <vt:lpstr>납품관리</vt:lpstr>
      <vt:lpstr>반품관리</vt:lpstr>
      <vt:lpstr>재고현황</vt:lpstr>
      <vt:lpstr>손익현황</vt:lpstr>
      <vt:lpstr>미지급금현황</vt:lpstr>
      <vt:lpstr>미수금현황</vt:lpstr>
      <vt:lpstr>h_미수금현황!Criteria</vt:lpstr>
      <vt:lpstr>h_미지급금현황!Criteria</vt:lpstr>
      <vt:lpstr>h_손익현황!Criteria</vt:lpstr>
      <vt:lpstr>h_재고현황!Criteria</vt:lpstr>
      <vt:lpstr>납품관리!Criteria</vt:lpstr>
      <vt:lpstr>반품관리!Criteria</vt:lpstr>
      <vt:lpstr>사입생산관리!Criteria</vt:lpstr>
      <vt:lpstr>h_미수금현황!Extract</vt:lpstr>
      <vt:lpstr>h_미지급금현황!Extract</vt:lpstr>
      <vt:lpstr>h_손익현황!Extract</vt:lpstr>
      <vt:lpstr>h_재고현황!Extract</vt:lpstr>
      <vt:lpstr>미수금현황!Print_Area</vt:lpstr>
      <vt:lpstr>미지급금현황!Print_Area</vt:lpstr>
      <vt:lpstr>손익현황!Print_Area</vt:lpstr>
      <vt:lpstr>재고현황!Print_Area</vt:lpstr>
      <vt:lpstr>미수금현황!Print_Titles</vt:lpstr>
      <vt:lpstr>미지급금현황!Print_Titles</vt:lpstr>
      <vt:lpstr>재고현황!Print_Titles</vt:lpstr>
      <vt:lpstr>제품목록!Print_Titles</vt:lpstr>
    </vt:vector>
  </TitlesOfParts>
  <Company>문서서식 포탈 비즈폼 www.bizforms.co.kr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(체험판) 제품생산, 납품, 재고, 통합관리 프로그램(사입생산납품, 각종현황 등)</dc:title>
  <dc:creator>박재승</dc:creator>
  <cp:lastModifiedBy>박재승</cp:lastModifiedBy>
  <cp:lastPrinted>2016-05-25T06:58:03Z</cp:lastPrinted>
  <dcterms:created xsi:type="dcterms:W3CDTF">2015-12-28T13:25:10Z</dcterms:created>
  <dcterms:modified xsi:type="dcterms:W3CDTF">2016-06-08T07:38:01Z</dcterms:modified>
  <cp:category>본 문서의 저작권은 비즈폼에 있습니다.</cp:category>
</cp:coreProperties>
</file>